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7" sheetId="2" r:id="rId2"/>
    <sheet name="Лист5" sheetId="3" r:id="rId3"/>
    <sheet name="Лист4" sheetId="4" r:id="rId4"/>
    <sheet name="Лист3" sheetId="5" r:id="rId5"/>
    <sheet name="Лист2" sheetId="6" r:id="rId6"/>
  </sheets>
  <definedNames>
    <definedName name="_xlnm.Print_Area" localSheetId="0">'Лист1'!$A$1:$N$384</definedName>
  </definedNames>
  <calcPr fullCalcOnLoad="1"/>
</workbook>
</file>

<file path=xl/sharedStrings.xml><?xml version="1.0" encoding="utf-8"?>
<sst xmlns="http://schemas.openxmlformats.org/spreadsheetml/2006/main" count="667" uniqueCount="173">
  <si>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</si>
  <si>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</si>
  <si>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</si>
  <si>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</si>
  <si>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</si>
  <si>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</si>
  <si>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</si>
  <si>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</si>
  <si>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</si>
  <si>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</si>
  <si>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</si>
  <si>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</si>
  <si>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</si>
  <si>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</si>
  <si>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r>
      <rPr>
        <sz val="11"/>
        <color indexed="8"/>
        <rFont val="Calibri"/>
        <family val="2"/>
      </rPr>
      <t>В</t>
    </r>
    <r>
      <rPr>
        <sz val="11"/>
        <color indexed="8"/>
        <rFont val="Calibri"/>
        <family val="2"/>
      </rPr>
      <t>₁</t>
    </r>
  </si>
  <si>
    <t>С</t>
  </si>
  <si>
    <t>А</t>
  </si>
  <si>
    <t>Первая неделя</t>
  </si>
  <si>
    <t>Понедельник</t>
  </si>
  <si>
    <t>Завтрак</t>
  </si>
  <si>
    <t>Масло сливочное</t>
  </si>
  <si>
    <t>10</t>
  </si>
  <si>
    <t>Омлет с сыром</t>
  </si>
  <si>
    <t>150</t>
  </si>
  <si>
    <t>Фрукты свежие (яблоко)</t>
  </si>
  <si>
    <t>120</t>
  </si>
  <si>
    <t>ТТК 245</t>
  </si>
  <si>
    <t>Кофейный напиток витаминизированный</t>
  </si>
  <si>
    <t>200</t>
  </si>
  <si>
    <t>Батон витаминный с микронутриентами</t>
  </si>
  <si>
    <t>20</t>
  </si>
  <si>
    <t>Всего:</t>
  </si>
  <si>
    <t>Обед</t>
  </si>
  <si>
    <t>Суп картофельный с рисом, рыбными консервами, зеленью</t>
  </si>
  <si>
    <t>265</t>
  </si>
  <si>
    <t>Гуляш из говядины</t>
  </si>
  <si>
    <t>90</t>
  </si>
  <si>
    <t>Каша гречневая рассыпчатая</t>
  </si>
  <si>
    <t>Чай с сахаром</t>
  </si>
  <si>
    <t>Хлеб полезный с микронутриентами/Батон витаминный с микронутриентами</t>
  </si>
  <si>
    <t>30/30</t>
  </si>
  <si>
    <t>Итого:</t>
  </si>
  <si>
    <t>Вторник</t>
  </si>
  <si>
    <t>Запеканка из творога с вареньем</t>
  </si>
  <si>
    <t>150/25</t>
  </si>
  <si>
    <t>Чай с лимоном</t>
  </si>
  <si>
    <t>200/7</t>
  </si>
  <si>
    <t>30</t>
  </si>
  <si>
    <t>Борщ со свежей капустой и картофелем, мясом, сметаной,  зеленью</t>
  </si>
  <si>
    <t>10/255</t>
  </si>
  <si>
    <t>ТТК 242</t>
  </si>
  <si>
    <t xml:space="preserve">Филе куриное панированное  </t>
  </si>
  <si>
    <t>Рис отварной</t>
  </si>
  <si>
    <t>Компот из яблок</t>
  </si>
  <si>
    <t>Среда</t>
  </si>
  <si>
    <t xml:space="preserve">Биточки домашние </t>
  </si>
  <si>
    <t>Рожки отварные</t>
  </si>
  <si>
    <t>Горошек зеленый консервированный (доп.гарнир)</t>
  </si>
  <si>
    <t>ТТК 243</t>
  </si>
  <si>
    <t>Кисель плодово-ягодный витаминизированный</t>
  </si>
  <si>
    <t>Суп картофельный с горохом, зеленью</t>
  </si>
  <si>
    <t>250</t>
  </si>
  <si>
    <t>ТТК 426</t>
  </si>
  <si>
    <t xml:space="preserve">Рыба запечённая </t>
  </si>
  <si>
    <t>60</t>
  </si>
  <si>
    <t>Пюре картофельное</t>
  </si>
  <si>
    <t>Четверг</t>
  </si>
  <si>
    <t>Сыр порционно</t>
  </si>
  <si>
    <t>Каша молочная рисовая жидкая  с маслом</t>
  </si>
  <si>
    <t>200/5</t>
  </si>
  <si>
    <t>Йогурт "Растишка"</t>
  </si>
  <si>
    <t>110</t>
  </si>
  <si>
    <t>Какао с молоком</t>
  </si>
  <si>
    <t>Щи из свежей капусты с картофелем, мясом, зеленью</t>
  </si>
  <si>
    <t>10/250</t>
  </si>
  <si>
    <t xml:space="preserve">Фрикадельки в соусе </t>
  </si>
  <si>
    <t>90/50</t>
  </si>
  <si>
    <t>Вермишель отварная</t>
  </si>
  <si>
    <t>Компот из смеси  сухофруктов</t>
  </si>
  <si>
    <t>Пятница</t>
  </si>
  <si>
    <t>ТТК 555</t>
  </si>
  <si>
    <t>Булгур с овощами, кукурузой</t>
  </si>
  <si>
    <t>177/2004</t>
  </si>
  <si>
    <t>Бульон с куриным филе, гренками, зеленью</t>
  </si>
  <si>
    <t>30/15/250</t>
  </si>
  <si>
    <t xml:space="preserve">Жаркое по-домашнему с печенью </t>
  </si>
  <si>
    <t>ТТК 206</t>
  </si>
  <si>
    <t>Компот из ягод</t>
  </si>
  <si>
    <t>Суббота</t>
  </si>
  <si>
    <t xml:space="preserve">Гуляш из говядины </t>
  </si>
  <si>
    <t>Суп с клёцками, зеленью</t>
  </si>
  <si>
    <t>Рыба тушеная в томате с овощами</t>
  </si>
  <si>
    <t>100</t>
  </si>
  <si>
    <t>Компот из смеси сухофруктов</t>
  </si>
  <si>
    <t>Вторая неделя</t>
  </si>
  <si>
    <t>Сосиска отварная</t>
  </si>
  <si>
    <t>50</t>
  </si>
  <si>
    <t>333/2004</t>
  </si>
  <si>
    <t>Вермишель с сыром</t>
  </si>
  <si>
    <t>180</t>
  </si>
  <si>
    <t>ТТК 11</t>
  </si>
  <si>
    <t xml:space="preserve">Мясо с булгуром </t>
  </si>
  <si>
    <t>-</t>
  </si>
  <si>
    <t>Суп с вермишелью и картофелем с мясными фрикадельками, зеленью</t>
  </si>
  <si>
    <t>15/250</t>
  </si>
  <si>
    <t>ТТК 473</t>
  </si>
  <si>
    <t xml:space="preserve">Бефстроганов из филе индейки </t>
  </si>
  <si>
    <t>Суп из овощей с мясом, зеленью</t>
  </si>
  <si>
    <t xml:space="preserve">Макаронник с мясом </t>
  </si>
  <si>
    <t>Ветчина порционно</t>
  </si>
  <si>
    <t>25</t>
  </si>
  <si>
    <t>ТТК 147</t>
  </si>
  <si>
    <t>Каша молочная "Дружба" жидкая с маслом</t>
  </si>
  <si>
    <t>250/5</t>
  </si>
  <si>
    <t>Творог "Растишка"</t>
  </si>
  <si>
    <t>20/15/250</t>
  </si>
  <si>
    <t>ТТК 274</t>
  </si>
  <si>
    <t xml:space="preserve">Ёжики "Аппетитные" </t>
  </si>
  <si>
    <t>ТТК 565</t>
  </si>
  <si>
    <t>Булгур отварной</t>
  </si>
  <si>
    <t>80</t>
  </si>
  <si>
    <t>Биточки домашние</t>
  </si>
  <si>
    <t>101/2004</t>
  </si>
  <si>
    <t>Икра кабачковая (доп.гарнир)</t>
  </si>
  <si>
    <t>Третья неделя</t>
  </si>
  <si>
    <t>Омлет натуральный</t>
  </si>
  <si>
    <t>Суп картофельный с пшеном, рыбными консервами, зеленью</t>
  </si>
  <si>
    <t>270</t>
  </si>
  <si>
    <t xml:space="preserve">Плов из говядины </t>
  </si>
  <si>
    <t>Суп картофельный с горохом, мясом, зеленью</t>
  </si>
  <si>
    <t>ТТК 12</t>
  </si>
  <si>
    <t xml:space="preserve">Жаркое  с индейкой </t>
  </si>
  <si>
    <t>70</t>
  </si>
  <si>
    <t>Запеканка из творога со сгущенным молоком</t>
  </si>
  <si>
    <t>150/20</t>
  </si>
  <si>
    <t>157/2004</t>
  </si>
  <si>
    <t>Солянка домашняя со сметаной, зеленью</t>
  </si>
  <si>
    <t>255</t>
  </si>
  <si>
    <t>ТТК 552</t>
  </si>
  <si>
    <t xml:space="preserve">Индейка с булгуром </t>
  </si>
  <si>
    <t>431/2004</t>
  </si>
  <si>
    <t xml:space="preserve">Печень по-строгановски </t>
  </si>
  <si>
    <t>ТТК 363</t>
  </si>
  <si>
    <t>Котлета рубленная из цыплят с сыром</t>
  </si>
  <si>
    <t>ТТК 3</t>
  </si>
  <si>
    <t>Капуста морская (доп. гарнир)</t>
  </si>
  <si>
    <t>40</t>
  </si>
  <si>
    <t>Компот из ягод (горячий напиток)</t>
  </si>
  <si>
    <t>Сдоба обыкновенная</t>
  </si>
  <si>
    <t>75</t>
  </si>
  <si>
    <t>700/2004</t>
  </si>
  <si>
    <t>Напиток клюквенный</t>
  </si>
  <si>
    <t>Четвертая  неделя</t>
  </si>
  <si>
    <t>11/2004</t>
  </si>
  <si>
    <t>Бутерброд горячий с кветчиной и сыром</t>
  </si>
  <si>
    <t>55</t>
  </si>
  <si>
    <t>Каша молочная из овсяных хлопьев «Геркулес» жидкая с маслом</t>
  </si>
  <si>
    <t>15</t>
  </si>
  <si>
    <t>Суп молочный с вермишелью</t>
  </si>
  <si>
    <t>ТТК473</t>
  </si>
  <si>
    <t xml:space="preserve">Бефстроганов из куриного филе </t>
  </si>
  <si>
    <t>Макаронник с мясом</t>
  </si>
  <si>
    <t>Сок фруктовый</t>
  </si>
  <si>
    <t>5</t>
  </si>
  <si>
    <t>Индейка с булгуром</t>
  </si>
  <si>
    <t>Щи из свежей капусты с картофелем, мясом,  зеленью</t>
  </si>
  <si>
    <t>ТТК 219</t>
  </si>
  <si>
    <t>Компот из мандаринов (горячий напиток)</t>
  </si>
  <si>
    <t>ТТК 204</t>
  </si>
  <si>
    <t>Рыба жареная по-солнечному</t>
  </si>
  <si>
    <t>Итого по меню:</t>
  </si>
  <si>
    <t>среднее за день</t>
  </si>
  <si>
    <t xml:space="preserve">                     Начальник производственно-технологического отдела МБУ "Дирекция по организации питания"  Н.В.Решетникова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</si>
</sst>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25"/>
      <name val="Times New Roman"/>
      <family val="1"/>
    </font>
    <font>
      <b/>
      <sz val="11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54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b/>
      <i/>
      <sz val="10"/>
      <color indexed="30"/>
      <name val="Times New Roman"/>
      <family val="1"/>
    </font>
    <font>
      <sz val="10"/>
      <color indexed="10"/>
      <name val="Times New Roman"/>
      <family val="1"/>
    </font>
    <font>
      <sz val="11"/>
      <color indexed="25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1"/>
      <color indexed="30"/>
      <name val="Times New Roman"/>
      <family val="1"/>
    </font>
    <font>
      <b/>
      <i/>
      <sz val="8"/>
      <color indexed="30"/>
      <name val="Times New Roman"/>
      <family val="1"/>
    </font>
    <font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10"/>
      <color indexed="10"/>
      <name val="Times New Roman"/>
      <family val="1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/>
    </xf>
    <xf numFmtId="49" fontId="1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49" fontId="14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/>
    </xf>
    <xf numFmtId="49" fontId="15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164" fontId="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0" fontId="2" fillId="34" borderId="0" xfId="0" applyFont="1" applyFill="1" applyAlignment="1">
      <alignment vertical="center"/>
    </xf>
    <xf numFmtId="49" fontId="12" fillId="33" borderId="10" xfId="0" applyNumberFormat="1" applyFont="1" applyFill="1" applyBorder="1" applyAlignment="1">
      <alignment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/>
    </xf>
    <xf numFmtId="49" fontId="28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left" vertical="center"/>
    </xf>
    <xf numFmtId="49" fontId="30" fillId="33" borderId="1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vertical="center"/>
    </xf>
    <xf numFmtId="49" fontId="33" fillId="33" borderId="10" xfId="0" applyNumberFormat="1" applyFont="1" applyFill="1" applyBorder="1" applyAlignment="1">
      <alignment horizontal="center" vertical="center" wrapText="1"/>
    </xf>
    <xf numFmtId="164" fontId="34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4"/>
  <sheetViews>
    <sheetView tabSelected="1" view="pageBreakPreview" zoomScale="106" zoomScaleNormal="65" zoomScaleSheetLayoutView="106" zoomScalePageLayoutView="0" workbookViewId="0" topLeftCell="A244">
      <selection activeCell="B273" sqref="B273"/>
    </sheetView>
  </sheetViews>
  <sheetFormatPr defaultColWidth="8.00390625" defaultRowHeight="12.75" customHeight="1"/>
  <cols>
    <col min="1" max="1" width="8.140625" style="1" customWidth="1"/>
    <col min="2" max="2" width="43.57421875" style="1" customWidth="1"/>
    <col min="3" max="3" width="10.00390625" style="2" customWidth="1"/>
    <col min="4" max="5" width="6.00390625" style="1" customWidth="1"/>
    <col min="6" max="6" width="7.57421875" style="1" customWidth="1"/>
    <col min="7" max="7" width="7.8515625" style="1" customWidth="1"/>
    <col min="8" max="10" width="6.421875" style="1" customWidth="1"/>
    <col min="11" max="11" width="5.421875" style="1" customWidth="1"/>
    <col min="12" max="12" width="5.57421875" style="1" customWidth="1"/>
    <col min="13" max="13" width="6.00390625" style="1" customWidth="1"/>
    <col min="14" max="14" width="5.421875" style="1" customWidth="1"/>
    <col min="15" max="16384" width="8.00390625" style="1" customWidth="1"/>
  </cols>
  <sheetData>
    <row r="1" spans="1:14" ht="12.75" customHeight="1">
      <c r="A1" s="78" t="s">
        <v>0</v>
      </c>
      <c r="B1" s="79" t="s">
        <v>1</v>
      </c>
      <c r="C1" s="80" t="s">
        <v>2</v>
      </c>
      <c r="D1" s="77" t="s">
        <v>3</v>
      </c>
      <c r="E1" s="77"/>
      <c r="F1" s="77"/>
      <c r="G1" s="81" t="s">
        <v>4</v>
      </c>
      <c r="H1" s="77" t="s">
        <v>5</v>
      </c>
      <c r="I1" s="77"/>
      <c r="J1" s="77"/>
      <c r="K1" s="77"/>
      <c r="L1" s="77" t="s">
        <v>6</v>
      </c>
      <c r="M1" s="77"/>
      <c r="N1" s="77"/>
    </row>
    <row r="2" spans="1:14" ht="30" customHeight="1">
      <c r="A2" s="78"/>
      <c r="B2" s="79"/>
      <c r="C2" s="80"/>
      <c r="D2" s="5" t="s">
        <v>7</v>
      </c>
      <c r="E2" s="5" t="s">
        <v>8</v>
      </c>
      <c r="F2" s="5" t="s">
        <v>9</v>
      </c>
      <c r="G2" s="81"/>
      <c r="H2" s="6" t="s">
        <v>10</v>
      </c>
      <c r="I2" s="6" t="s">
        <v>11</v>
      </c>
      <c r="J2" s="6" t="s">
        <v>12</v>
      </c>
      <c r="K2" s="6" t="s">
        <v>13</v>
      </c>
      <c r="L2" s="7" t="s">
        <v>14</v>
      </c>
      <c r="M2" s="6" t="s">
        <v>15</v>
      </c>
      <c r="N2" s="6" t="s">
        <v>16</v>
      </c>
    </row>
    <row r="3" spans="1:14" ht="14.25" customHeight="1">
      <c r="A3" s="8"/>
      <c r="B3" s="9" t="s">
        <v>17</v>
      </c>
      <c r="C3" s="3"/>
      <c r="D3" s="5"/>
      <c r="E3" s="5"/>
      <c r="F3" s="5"/>
      <c r="G3" s="4"/>
      <c r="H3" s="6"/>
      <c r="I3" s="6"/>
      <c r="J3" s="6"/>
      <c r="K3" s="6"/>
      <c r="L3" s="6"/>
      <c r="M3" s="6"/>
      <c r="N3" s="6"/>
    </row>
    <row r="4" spans="1:14" ht="14.25" customHeight="1">
      <c r="A4" s="10"/>
      <c r="B4" s="11" t="s">
        <v>18</v>
      </c>
      <c r="C4" s="3"/>
      <c r="D4" s="5"/>
      <c r="E4" s="5"/>
      <c r="F4" s="5"/>
      <c r="G4" s="4"/>
      <c r="H4" s="6"/>
      <c r="I4" s="6"/>
      <c r="J4" s="6"/>
      <c r="K4" s="6"/>
      <c r="L4" s="6"/>
      <c r="M4" s="6"/>
      <c r="N4" s="6"/>
    </row>
    <row r="5" spans="1:14" ht="14.25" customHeight="1">
      <c r="A5" s="6"/>
      <c r="B5" s="12" t="s">
        <v>19</v>
      </c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4.25" customHeight="1">
      <c r="A6" s="5">
        <v>14</v>
      </c>
      <c r="B6" s="14" t="s">
        <v>20</v>
      </c>
      <c r="C6" s="15" t="s">
        <v>21</v>
      </c>
      <c r="D6" s="5">
        <v>0.1</v>
      </c>
      <c r="E6" s="5">
        <v>7.3</v>
      </c>
      <c r="F6" s="5">
        <v>0.1</v>
      </c>
      <c r="G6" s="5">
        <v>66</v>
      </c>
      <c r="H6" s="5">
        <v>2</v>
      </c>
      <c r="I6" s="5">
        <v>0</v>
      </c>
      <c r="J6" s="5">
        <v>3</v>
      </c>
      <c r="K6" s="5">
        <v>0.02</v>
      </c>
      <c r="L6" s="5">
        <v>0</v>
      </c>
      <c r="M6" s="5">
        <v>0</v>
      </c>
      <c r="N6" s="5">
        <v>0.04</v>
      </c>
    </row>
    <row r="7" spans="1:14" ht="14.25" customHeight="1">
      <c r="A7" s="5">
        <v>211</v>
      </c>
      <c r="B7" s="14" t="s">
        <v>22</v>
      </c>
      <c r="C7" s="15" t="s">
        <v>23</v>
      </c>
      <c r="D7" s="5">
        <v>18.8</v>
      </c>
      <c r="E7" s="5">
        <v>21.4</v>
      </c>
      <c r="F7" s="5">
        <v>3.2</v>
      </c>
      <c r="G7" s="5">
        <v>256</v>
      </c>
      <c r="H7" s="5">
        <v>309</v>
      </c>
      <c r="I7" s="5">
        <v>27</v>
      </c>
      <c r="J7" s="5">
        <v>342</v>
      </c>
      <c r="K7" s="5">
        <v>2.7</v>
      </c>
      <c r="L7" s="5">
        <v>0.09</v>
      </c>
      <c r="M7" s="5">
        <v>0.43</v>
      </c>
      <c r="N7" s="5">
        <v>0.32</v>
      </c>
    </row>
    <row r="8" spans="1:14" ht="14.25" customHeight="1">
      <c r="A8" s="5">
        <v>338</v>
      </c>
      <c r="B8" s="14" t="s">
        <v>24</v>
      </c>
      <c r="C8" s="15" t="s">
        <v>25</v>
      </c>
      <c r="D8" s="16">
        <v>0.5</v>
      </c>
      <c r="E8" s="16">
        <v>0.5</v>
      </c>
      <c r="F8" s="16">
        <v>11.7</v>
      </c>
      <c r="G8" s="16">
        <v>57</v>
      </c>
      <c r="H8" s="16">
        <v>19</v>
      </c>
      <c r="I8" s="16">
        <v>11</v>
      </c>
      <c r="J8" s="16">
        <v>14</v>
      </c>
      <c r="K8" s="16">
        <v>2.7</v>
      </c>
      <c r="L8" s="16">
        <v>0.04</v>
      </c>
      <c r="M8" s="16">
        <v>12</v>
      </c>
      <c r="N8" s="16">
        <v>0</v>
      </c>
    </row>
    <row r="9" spans="1:14" ht="14.25" customHeight="1">
      <c r="A9" s="5" t="s">
        <v>26</v>
      </c>
      <c r="B9" s="17" t="s">
        <v>27</v>
      </c>
      <c r="C9" s="15" t="s">
        <v>28</v>
      </c>
      <c r="D9" s="5">
        <v>2.3</v>
      </c>
      <c r="E9" s="5">
        <v>1.8</v>
      </c>
      <c r="F9" s="5">
        <v>25</v>
      </c>
      <c r="G9" s="5">
        <v>125</v>
      </c>
      <c r="H9" s="5">
        <v>61</v>
      </c>
      <c r="I9" s="5">
        <v>7</v>
      </c>
      <c r="J9" s="5">
        <v>45</v>
      </c>
      <c r="K9" s="5">
        <v>0.1</v>
      </c>
      <c r="L9" s="5">
        <v>0.24</v>
      </c>
      <c r="M9" s="5">
        <v>0.65</v>
      </c>
      <c r="N9" s="5">
        <v>0.01</v>
      </c>
    </row>
    <row r="10" spans="1:14" ht="14.25" customHeight="1">
      <c r="A10" s="5"/>
      <c r="B10" s="18" t="s">
        <v>29</v>
      </c>
      <c r="C10" s="19" t="s">
        <v>30</v>
      </c>
      <c r="D10" s="5">
        <v>1.6</v>
      </c>
      <c r="E10" s="5">
        <v>0.4</v>
      </c>
      <c r="F10" s="5">
        <v>11.4</v>
      </c>
      <c r="G10" s="5">
        <v>56</v>
      </c>
      <c r="H10" s="5">
        <v>7.8</v>
      </c>
      <c r="I10" s="5">
        <v>6.666666666666667</v>
      </c>
      <c r="J10" s="5">
        <v>18</v>
      </c>
      <c r="K10" s="5">
        <v>0.4</v>
      </c>
      <c r="L10" s="5">
        <v>0.05999999999999999</v>
      </c>
      <c r="M10" s="5">
        <v>0</v>
      </c>
      <c r="N10" s="5">
        <v>0</v>
      </c>
    </row>
    <row r="11" spans="1:14" ht="14.25" customHeight="1">
      <c r="A11" s="5"/>
      <c r="B11" s="20" t="s">
        <v>31</v>
      </c>
      <c r="C11" s="21"/>
      <c r="D11" s="22">
        <f aca="true" t="shared" si="0" ref="D11:N11">SUM(D6:D10)</f>
        <v>23.300000000000004</v>
      </c>
      <c r="E11" s="22">
        <f t="shared" si="0"/>
        <v>31.4</v>
      </c>
      <c r="F11" s="22">
        <f t="shared" si="0"/>
        <v>51.4</v>
      </c>
      <c r="G11" s="22">
        <f t="shared" si="0"/>
        <v>560</v>
      </c>
      <c r="H11" s="22">
        <f t="shared" si="0"/>
        <v>398.8</v>
      </c>
      <c r="I11" s="22">
        <f t="shared" si="0"/>
        <v>51.666666666666664</v>
      </c>
      <c r="J11" s="22">
        <f t="shared" si="0"/>
        <v>422</v>
      </c>
      <c r="K11" s="22">
        <f t="shared" si="0"/>
        <v>5.92</v>
      </c>
      <c r="L11" s="22">
        <f t="shared" si="0"/>
        <v>0.43</v>
      </c>
      <c r="M11" s="22">
        <f t="shared" si="0"/>
        <v>13.08</v>
      </c>
      <c r="N11" s="22">
        <f t="shared" si="0"/>
        <v>0.37</v>
      </c>
    </row>
    <row r="12" spans="1:14" ht="14.25" customHeight="1">
      <c r="A12" s="5"/>
      <c r="B12" s="12" t="s">
        <v>32</v>
      </c>
      <c r="C12" s="1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6.25" customHeight="1">
      <c r="A13" s="16">
        <v>101</v>
      </c>
      <c r="B13" s="23" t="s">
        <v>33</v>
      </c>
      <c r="C13" s="15" t="s">
        <v>34</v>
      </c>
      <c r="D13" s="24">
        <v>4.5</v>
      </c>
      <c r="E13" s="24">
        <v>5.7</v>
      </c>
      <c r="F13" s="24">
        <v>17.4</v>
      </c>
      <c r="G13" s="24">
        <v>142</v>
      </c>
      <c r="H13" s="24">
        <v>14</v>
      </c>
      <c r="I13" s="24">
        <v>25</v>
      </c>
      <c r="J13" s="24">
        <v>64</v>
      </c>
      <c r="K13" s="24">
        <v>0.88</v>
      </c>
      <c r="L13" s="24">
        <v>0.09</v>
      </c>
      <c r="M13" s="24">
        <v>8.25</v>
      </c>
      <c r="N13" s="24">
        <v>0</v>
      </c>
    </row>
    <row r="14" spans="1:14" ht="14.25" customHeight="1">
      <c r="A14" s="5">
        <v>260</v>
      </c>
      <c r="B14" s="25" t="s">
        <v>35</v>
      </c>
      <c r="C14" s="19" t="s">
        <v>36</v>
      </c>
      <c r="D14" s="5">
        <v>8.3</v>
      </c>
      <c r="E14" s="5">
        <v>7.9</v>
      </c>
      <c r="F14" s="5">
        <v>3.2</v>
      </c>
      <c r="G14" s="5">
        <v>117</v>
      </c>
      <c r="H14" s="5">
        <v>14.6</v>
      </c>
      <c r="I14" s="5">
        <v>14.3</v>
      </c>
      <c r="J14" s="5">
        <v>102.1</v>
      </c>
      <c r="K14" s="5">
        <v>0.95</v>
      </c>
      <c r="L14" s="5">
        <v>0.05</v>
      </c>
      <c r="M14" s="5">
        <v>0.5</v>
      </c>
      <c r="N14" s="5">
        <v>0.01</v>
      </c>
    </row>
    <row r="15" spans="1:14" ht="14.25" customHeight="1">
      <c r="A15" s="16">
        <v>302</v>
      </c>
      <c r="B15" s="14" t="s">
        <v>37</v>
      </c>
      <c r="C15" s="15" t="s">
        <v>23</v>
      </c>
      <c r="D15" s="16">
        <v>8.5</v>
      </c>
      <c r="E15" s="16">
        <v>7.3</v>
      </c>
      <c r="F15" s="16">
        <v>36.6</v>
      </c>
      <c r="G15" s="16">
        <v>251</v>
      </c>
      <c r="H15" s="16">
        <v>15</v>
      </c>
      <c r="I15" s="16">
        <v>133</v>
      </c>
      <c r="J15" s="16">
        <v>201</v>
      </c>
      <c r="K15" s="16">
        <v>4.5</v>
      </c>
      <c r="L15" s="16">
        <v>0.21</v>
      </c>
      <c r="M15" s="16">
        <v>0</v>
      </c>
      <c r="N15" s="16">
        <v>0.03</v>
      </c>
    </row>
    <row r="16" spans="1:14" ht="14.25" customHeight="1">
      <c r="A16" s="5">
        <v>376</v>
      </c>
      <c r="B16" s="14" t="s">
        <v>38</v>
      </c>
      <c r="C16" s="19" t="s">
        <v>28</v>
      </c>
      <c r="D16" s="5">
        <v>0.2</v>
      </c>
      <c r="E16" s="5">
        <v>0.1</v>
      </c>
      <c r="F16" s="5">
        <v>10.1</v>
      </c>
      <c r="G16" s="5">
        <v>41</v>
      </c>
      <c r="H16" s="5">
        <v>5</v>
      </c>
      <c r="I16" s="5">
        <v>4</v>
      </c>
      <c r="J16" s="5">
        <v>8</v>
      </c>
      <c r="K16" s="5">
        <v>0.85</v>
      </c>
      <c r="L16" s="5">
        <v>0</v>
      </c>
      <c r="M16" s="5">
        <v>0.1</v>
      </c>
      <c r="N16" s="5">
        <v>0</v>
      </c>
    </row>
    <row r="17" spans="1:14" ht="27" customHeight="1">
      <c r="A17" s="5"/>
      <c r="B17" s="26" t="s">
        <v>39</v>
      </c>
      <c r="C17" s="19" t="s">
        <v>40</v>
      </c>
      <c r="D17" s="5">
        <v>4.5</v>
      </c>
      <c r="E17" s="27">
        <v>0.9</v>
      </c>
      <c r="F17" s="5">
        <v>30</v>
      </c>
      <c r="G17" s="5">
        <v>147</v>
      </c>
      <c r="H17" s="5">
        <v>32.7</v>
      </c>
      <c r="I17" s="5">
        <v>24</v>
      </c>
      <c r="J17" s="5">
        <v>72</v>
      </c>
      <c r="K17" s="5">
        <v>1.77</v>
      </c>
      <c r="L17" s="5">
        <v>0.19</v>
      </c>
      <c r="M17" s="5">
        <v>0</v>
      </c>
      <c r="N17" s="5">
        <v>0</v>
      </c>
    </row>
    <row r="18" spans="1:14" ht="14.25" customHeight="1">
      <c r="A18" s="5"/>
      <c r="B18" s="20" t="s">
        <v>31</v>
      </c>
      <c r="C18" s="21"/>
      <c r="D18" s="22">
        <f aca="true" t="shared" si="1" ref="D18:N18">SUM(D13:D17)</f>
        <v>26</v>
      </c>
      <c r="E18" s="22">
        <f t="shared" si="1"/>
        <v>21.900000000000002</v>
      </c>
      <c r="F18" s="22">
        <f t="shared" si="1"/>
        <v>97.3</v>
      </c>
      <c r="G18" s="22">
        <f t="shared" si="1"/>
        <v>698</v>
      </c>
      <c r="H18" s="22">
        <f t="shared" si="1"/>
        <v>81.30000000000001</v>
      </c>
      <c r="I18" s="22">
        <f t="shared" si="1"/>
        <v>200.3</v>
      </c>
      <c r="J18" s="22">
        <f t="shared" si="1"/>
        <v>447.1</v>
      </c>
      <c r="K18" s="22">
        <f t="shared" si="1"/>
        <v>8.95</v>
      </c>
      <c r="L18" s="22">
        <f t="shared" si="1"/>
        <v>0.54</v>
      </c>
      <c r="M18" s="22">
        <f t="shared" si="1"/>
        <v>8.85</v>
      </c>
      <c r="N18" s="22">
        <f t="shared" si="1"/>
        <v>0.04</v>
      </c>
    </row>
    <row r="19" spans="1:14" ht="14.25" customHeight="1">
      <c r="A19" s="5"/>
      <c r="B19" s="28" t="s">
        <v>41</v>
      </c>
      <c r="C19" s="21"/>
      <c r="D19" s="29">
        <f aca="true" t="shared" si="2" ref="D19:N19">D11+D18</f>
        <v>49.300000000000004</v>
      </c>
      <c r="E19" s="29">
        <f t="shared" si="2"/>
        <v>53.3</v>
      </c>
      <c r="F19" s="29">
        <f t="shared" si="2"/>
        <v>148.7</v>
      </c>
      <c r="G19" s="29">
        <f t="shared" si="2"/>
        <v>1258</v>
      </c>
      <c r="H19" s="29">
        <f t="shared" si="2"/>
        <v>480.1</v>
      </c>
      <c r="I19" s="29">
        <f t="shared" si="2"/>
        <v>251.96666666666667</v>
      </c>
      <c r="J19" s="29">
        <f t="shared" si="2"/>
        <v>869.1</v>
      </c>
      <c r="K19" s="29">
        <f t="shared" si="2"/>
        <v>14.87</v>
      </c>
      <c r="L19" s="29">
        <f t="shared" si="2"/>
        <v>0.97</v>
      </c>
      <c r="M19" s="29">
        <f t="shared" si="2"/>
        <v>21.93</v>
      </c>
      <c r="N19" s="29">
        <f t="shared" si="2"/>
        <v>0.41</v>
      </c>
    </row>
    <row r="20" spans="1:14" ht="14.25" customHeight="1">
      <c r="A20" s="5"/>
      <c r="B20" s="30" t="s">
        <v>42</v>
      </c>
      <c r="C20" s="1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4.25" customHeight="1">
      <c r="A21" s="5"/>
      <c r="B21" s="12" t="s">
        <v>19</v>
      </c>
      <c r="C21" s="1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4.25" customHeight="1">
      <c r="A22" s="16">
        <v>223</v>
      </c>
      <c r="B22" s="14" t="s">
        <v>43</v>
      </c>
      <c r="C22" s="15" t="s">
        <v>44</v>
      </c>
      <c r="D22" s="16">
        <v>22.9</v>
      </c>
      <c r="E22" s="5">
        <v>17</v>
      </c>
      <c r="F22" s="5">
        <v>37.4</v>
      </c>
      <c r="G22" s="5">
        <v>395</v>
      </c>
      <c r="H22" s="5">
        <v>220</v>
      </c>
      <c r="I22" s="5">
        <v>32</v>
      </c>
      <c r="J22" s="5">
        <v>300</v>
      </c>
      <c r="K22" s="5">
        <v>0.83</v>
      </c>
      <c r="L22" s="5">
        <v>0.072</v>
      </c>
      <c r="M22" s="5">
        <v>0.36</v>
      </c>
      <c r="N22" s="5">
        <v>0.046</v>
      </c>
    </row>
    <row r="23" spans="1:14" ht="14.25" customHeight="1">
      <c r="A23" s="16">
        <v>377</v>
      </c>
      <c r="B23" s="17" t="s">
        <v>45</v>
      </c>
      <c r="C23" s="15" t="s">
        <v>46</v>
      </c>
      <c r="D23" s="16">
        <v>0.30000000000000004</v>
      </c>
      <c r="E23" s="16">
        <v>0.1</v>
      </c>
      <c r="F23" s="16">
        <v>10.3</v>
      </c>
      <c r="G23" s="16">
        <v>44</v>
      </c>
      <c r="H23" s="16">
        <v>8</v>
      </c>
      <c r="I23" s="16">
        <v>5</v>
      </c>
      <c r="J23" s="16">
        <v>10</v>
      </c>
      <c r="K23" s="16">
        <v>0.9</v>
      </c>
      <c r="L23" s="16">
        <v>0</v>
      </c>
      <c r="M23" s="16">
        <v>2.9</v>
      </c>
      <c r="N23" s="16">
        <v>0</v>
      </c>
    </row>
    <row r="24" spans="1:14" ht="14.25" customHeight="1">
      <c r="A24" s="5"/>
      <c r="B24" s="18" t="s">
        <v>29</v>
      </c>
      <c r="C24" s="19" t="s">
        <v>47</v>
      </c>
      <c r="D24" s="5">
        <v>2.4</v>
      </c>
      <c r="E24" s="5">
        <v>0.6</v>
      </c>
      <c r="F24" s="5">
        <v>17.1</v>
      </c>
      <c r="G24" s="5">
        <v>84</v>
      </c>
      <c r="H24" s="5">
        <v>11.7</v>
      </c>
      <c r="I24" s="5">
        <v>10</v>
      </c>
      <c r="J24" s="5">
        <v>27</v>
      </c>
      <c r="K24" s="5">
        <v>0.6</v>
      </c>
      <c r="L24" s="5">
        <v>0.09</v>
      </c>
      <c r="M24" s="5">
        <v>0</v>
      </c>
      <c r="N24" s="5">
        <v>0</v>
      </c>
    </row>
    <row r="25" spans="1:14" ht="14.25" customHeight="1">
      <c r="A25" s="5"/>
      <c r="B25" s="20" t="s">
        <v>31</v>
      </c>
      <c r="C25" s="21"/>
      <c r="D25" s="22">
        <f aca="true" t="shared" si="3" ref="D25:N25">SUM(D22:D24)</f>
        <v>25.599999999999998</v>
      </c>
      <c r="E25" s="22">
        <f t="shared" si="3"/>
        <v>17.700000000000003</v>
      </c>
      <c r="F25" s="22">
        <f t="shared" si="3"/>
        <v>64.80000000000001</v>
      </c>
      <c r="G25" s="22">
        <f t="shared" si="3"/>
        <v>523</v>
      </c>
      <c r="H25" s="22">
        <f t="shared" si="3"/>
        <v>239.7</v>
      </c>
      <c r="I25" s="22">
        <f t="shared" si="3"/>
        <v>47</v>
      </c>
      <c r="J25" s="22">
        <f t="shared" si="3"/>
        <v>337</v>
      </c>
      <c r="K25" s="22">
        <f t="shared" si="3"/>
        <v>2.33</v>
      </c>
      <c r="L25" s="22">
        <f t="shared" si="3"/>
        <v>0.16199999999999998</v>
      </c>
      <c r="M25" s="22">
        <f t="shared" si="3"/>
        <v>3.26</v>
      </c>
      <c r="N25" s="22">
        <f t="shared" si="3"/>
        <v>0.046</v>
      </c>
    </row>
    <row r="26" spans="1:14" ht="14.25" customHeight="1">
      <c r="A26" s="5"/>
      <c r="B26" s="12" t="s">
        <v>32</v>
      </c>
      <c r="C26" s="19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27" customHeight="1">
      <c r="A27" s="16">
        <v>82</v>
      </c>
      <c r="B27" s="23" t="s">
        <v>48</v>
      </c>
      <c r="C27" s="15" t="s">
        <v>49</v>
      </c>
      <c r="D27" s="16">
        <v>4.8</v>
      </c>
      <c r="E27" s="16">
        <v>3.6</v>
      </c>
      <c r="F27" s="16">
        <v>9.9</v>
      </c>
      <c r="G27" s="16">
        <v>100</v>
      </c>
      <c r="H27" s="16">
        <v>38</v>
      </c>
      <c r="I27" s="16">
        <v>25</v>
      </c>
      <c r="J27" s="16">
        <v>53</v>
      </c>
      <c r="K27" s="16">
        <v>1.12</v>
      </c>
      <c r="L27" s="16">
        <v>0.05</v>
      </c>
      <c r="M27" s="16">
        <v>10.04</v>
      </c>
      <c r="N27" s="16">
        <v>0.01</v>
      </c>
    </row>
    <row r="28" spans="1:14" ht="14.25" customHeight="1">
      <c r="A28" s="16" t="s">
        <v>50</v>
      </c>
      <c r="B28" s="23" t="s">
        <v>51</v>
      </c>
      <c r="C28" s="15" t="s">
        <v>36</v>
      </c>
      <c r="D28" s="16">
        <v>21</v>
      </c>
      <c r="E28" s="16">
        <v>9.5</v>
      </c>
      <c r="F28" s="16">
        <v>9.3</v>
      </c>
      <c r="G28" s="16">
        <v>273</v>
      </c>
      <c r="H28" s="16">
        <v>12</v>
      </c>
      <c r="I28" s="16">
        <v>75</v>
      </c>
      <c r="J28" s="16">
        <v>95</v>
      </c>
      <c r="K28" s="16">
        <v>1.76</v>
      </c>
      <c r="L28" s="16">
        <v>0.09</v>
      </c>
      <c r="M28" s="16">
        <v>0.75</v>
      </c>
      <c r="N28" s="16">
        <v>0.07</v>
      </c>
    </row>
    <row r="29" spans="1:14" ht="14.25" customHeight="1">
      <c r="A29" s="16">
        <v>304</v>
      </c>
      <c r="B29" s="17" t="s">
        <v>52</v>
      </c>
      <c r="C29" s="15" t="s">
        <v>23</v>
      </c>
      <c r="D29" s="16">
        <v>3.7</v>
      </c>
      <c r="E29" s="16">
        <v>6.3</v>
      </c>
      <c r="F29" s="16">
        <v>28.5</v>
      </c>
      <c r="G29" s="16">
        <v>216</v>
      </c>
      <c r="H29" s="16">
        <v>1</v>
      </c>
      <c r="I29" s="16">
        <v>19</v>
      </c>
      <c r="J29" s="16">
        <v>62</v>
      </c>
      <c r="K29" s="16">
        <v>0.52</v>
      </c>
      <c r="L29" s="16">
        <v>0.03</v>
      </c>
      <c r="M29" s="16">
        <v>0</v>
      </c>
      <c r="N29" s="16">
        <v>0.03</v>
      </c>
    </row>
    <row r="30" spans="1:14" ht="14.25" customHeight="1">
      <c r="A30" s="16">
        <v>377</v>
      </c>
      <c r="B30" s="17" t="s">
        <v>53</v>
      </c>
      <c r="C30" s="15" t="s">
        <v>28</v>
      </c>
      <c r="D30" s="16">
        <v>0.2</v>
      </c>
      <c r="E30" s="16">
        <v>0.2</v>
      </c>
      <c r="F30" s="16">
        <v>13.9</v>
      </c>
      <c r="G30" s="16">
        <v>59</v>
      </c>
      <c r="H30" s="16">
        <v>7</v>
      </c>
      <c r="I30" s="16">
        <v>4</v>
      </c>
      <c r="J30" s="16">
        <v>4</v>
      </c>
      <c r="K30" s="16">
        <v>0.93</v>
      </c>
      <c r="L30" s="16">
        <v>0.014</v>
      </c>
      <c r="M30" s="16">
        <v>4.09</v>
      </c>
      <c r="N30" s="16">
        <v>0</v>
      </c>
    </row>
    <row r="31" spans="1:14" ht="27" customHeight="1">
      <c r="A31" s="5"/>
      <c r="B31" s="26" t="s">
        <v>39</v>
      </c>
      <c r="C31" s="15" t="s">
        <v>40</v>
      </c>
      <c r="D31" s="5">
        <v>4.5</v>
      </c>
      <c r="E31" s="27">
        <v>0.9</v>
      </c>
      <c r="F31" s="5">
        <v>30</v>
      </c>
      <c r="G31" s="5">
        <v>147</v>
      </c>
      <c r="H31" s="5">
        <v>32.7</v>
      </c>
      <c r="I31" s="5">
        <v>24</v>
      </c>
      <c r="J31" s="5">
        <v>72</v>
      </c>
      <c r="K31" s="5">
        <v>1.77</v>
      </c>
      <c r="L31" s="5">
        <v>0.19</v>
      </c>
      <c r="M31" s="5">
        <v>0</v>
      </c>
      <c r="N31" s="5">
        <v>0</v>
      </c>
    </row>
    <row r="32" spans="1:14" ht="14.25" customHeight="1">
      <c r="A32" s="5"/>
      <c r="B32" s="20" t="s">
        <v>31</v>
      </c>
      <c r="C32" s="21"/>
      <c r="D32" s="22">
        <f aca="true" t="shared" si="4" ref="D32:N32">SUM(D27:D31)</f>
        <v>34.2</v>
      </c>
      <c r="E32" s="22">
        <f t="shared" si="4"/>
        <v>20.499999999999996</v>
      </c>
      <c r="F32" s="22">
        <f t="shared" si="4"/>
        <v>91.6</v>
      </c>
      <c r="G32" s="22">
        <f t="shared" si="4"/>
        <v>795</v>
      </c>
      <c r="H32" s="22">
        <f t="shared" si="4"/>
        <v>90.7</v>
      </c>
      <c r="I32" s="22">
        <f t="shared" si="4"/>
        <v>147</v>
      </c>
      <c r="J32" s="22">
        <f t="shared" si="4"/>
        <v>286</v>
      </c>
      <c r="K32" s="22">
        <f t="shared" si="4"/>
        <v>6.1</v>
      </c>
      <c r="L32" s="22">
        <f t="shared" si="4"/>
        <v>0.374</v>
      </c>
      <c r="M32" s="22">
        <f t="shared" si="4"/>
        <v>14.879999999999999</v>
      </c>
      <c r="N32" s="22">
        <f t="shared" si="4"/>
        <v>0.11</v>
      </c>
    </row>
    <row r="33" spans="1:14" ht="14.25" customHeight="1">
      <c r="A33" s="6"/>
      <c r="B33" s="28" t="s">
        <v>41</v>
      </c>
      <c r="C33" s="21"/>
      <c r="D33" s="29">
        <f aca="true" t="shared" si="5" ref="D33:N33">D25+D32</f>
        <v>59.8</v>
      </c>
      <c r="E33" s="29">
        <f t="shared" si="5"/>
        <v>38.2</v>
      </c>
      <c r="F33" s="29">
        <f t="shared" si="5"/>
        <v>156.4</v>
      </c>
      <c r="G33" s="29">
        <f t="shared" si="5"/>
        <v>1318</v>
      </c>
      <c r="H33" s="29">
        <f t="shared" si="5"/>
        <v>330.4</v>
      </c>
      <c r="I33" s="29">
        <f t="shared" si="5"/>
        <v>194</v>
      </c>
      <c r="J33" s="29">
        <f t="shared" si="5"/>
        <v>623</v>
      </c>
      <c r="K33" s="29">
        <f t="shared" si="5"/>
        <v>8.43</v>
      </c>
      <c r="L33" s="29">
        <f t="shared" si="5"/>
        <v>0.536</v>
      </c>
      <c r="M33" s="29">
        <f t="shared" si="5"/>
        <v>18.14</v>
      </c>
      <c r="N33" s="29">
        <f t="shared" si="5"/>
        <v>0.156</v>
      </c>
    </row>
    <row r="34" spans="1:14" ht="14.25" customHeight="1">
      <c r="A34" s="6"/>
      <c r="B34" s="30" t="s">
        <v>54</v>
      </c>
      <c r="C34" s="19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4.25" customHeight="1">
      <c r="A35" s="6"/>
      <c r="B35" s="12" t="s">
        <v>19</v>
      </c>
      <c r="C35" s="19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4.25" customHeight="1">
      <c r="A36" s="16">
        <v>271</v>
      </c>
      <c r="B36" s="14" t="s">
        <v>55</v>
      </c>
      <c r="C36" s="15" t="s">
        <v>36</v>
      </c>
      <c r="D36" s="16">
        <v>13</v>
      </c>
      <c r="E36" s="16">
        <v>10</v>
      </c>
      <c r="F36" s="16">
        <v>10</v>
      </c>
      <c r="G36" s="16">
        <v>191</v>
      </c>
      <c r="H36" s="16">
        <v>7</v>
      </c>
      <c r="I36" s="16">
        <v>6</v>
      </c>
      <c r="J36" s="16">
        <v>15</v>
      </c>
      <c r="K36" s="16">
        <v>0.45</v>
      </c>
      <c r="L36" s="16">
        <v>0.03</v>
      </c>
      <c r="M36" s="16">
        <v>0.23</v>
      </c>
      <c r="N36" s="16">
        <v>0</v>
      </c>
    </row>
    <row r="37" spans="1:14" ht="14.25" customHeight="1">
      <c r="A37" s="5">
        <v>309</v>
      </c>
      <c r="B37" s="18" t="s">
        <v>56</v>
      </c>
      <c r="C37" s="15" t="s">
        <v>23</v>
      </c>
      <c r="D37" s="5">
        <v>5.5</v>
      </c>
      <c r="E37" s="5">
        <v>4.9</v>
      </c>
      <c r="F37" s="5">
        <v>28</v>
      </c>
      <c r="G37" s="5">
        <v>186</v>
      </c>
      <c r="H37" s="5">
        <v>6</v>
      </c>
      <c r="I37" s="5">
        <v>8</v>
      </c>
      <c r="J37" s="5">
        <v>36</v>
      </c>
      <c r="K37" s="5">
        <v>0.77</v>
      </c>
      <c r="L37" s="5">
        <v>0.05</v>
      </c>
      <c r="M37" s="5">
        <v>0</v>
      </c>
      <c r="N37" s="5">
        <v>0.02</v>
      </c>
    </row>
    <row r="38" spans="1:14" ht="14.25" customHeight="1">
      <c r="A38" s="5">
        <v>306</v>
      </c>
      <c r="B38" s="14" t="s">
        <v>57</v>
      </c>
      <c r="C38" s="15" t="s">
        <v>47</v>
      </c>
      <c r="D38" s="5">
        <v>0.9</v>
      </c>
      <c r="E38" s="5">
        <v>0.06</v>
      </c>
      <c r="F38" s="5">
        <v>1.9500000000000002</v>
      </c>
      <c r="G38" s="5">
        <v>12</v>
      </c>
      <c r="H38" s="5">
        <v>6</v>
      </c>
      <c r="I38" s="5">
        <v>6</v>
      </c>
      <c r="J38" s="5">
        <v>19.2</v>
      </c>
      <c r="K38" s="5">
        <v>0.21</v>
      </c>
      <c r="L38" s="5">
        <v>0</v>
      </c>
      <c r="M38" s="5">
        <v>3</v>
      </c>
      <c r="N38" s="5">
        <v>0</v>
      </c>
    </row>
    <row r="39" spans="1:15" ht="15.75" customHeight="1">
      <c r="A39" s="5" t="s">
        <v>58</v>
      </c>
      <c r="B39" s="25" t="s">
        <v>59</v>
      </c>
      <c r="C39" s="19" t="s">
        <v>28</v>
      </c>
      <c r="D39" s="5">
        <v>0</v>
      </c>
      <c r="E39" s="5">
        <v>0</v>
      </c>
      <c r="F39" s="5">
        <v>33</v>
      </c>
      <c r="G39" s="5">
        <v>132</v>
      </c>
      <c r="H39" s="5">
        <v>0.30000000000000004</v>
      </c>
      <c r="I39" s="5">
        <v>0</v>
      </c>
      <c r="J39" s="5">
        <v>0</v>
      </c>
      <c r="K39" s="5">
        <v>0.03</v>
      </c>
      <c r="L39" s="5">
        <v>0</v>
      </c>
      <c r="M39" s="5">
        <v>0.01</v>
      </c>
      <c r="N39" s="5">
        <v>0</v>
      </c>
      <c r="O39" s="31"/>
    </row>
    <row r="40" spans="1:14" ht="14.25" customHeight="1">
      <c r="A40" s="5"/>
      <c r="B40" s="18" t="s">
        <v>29</v>
      </c>
      <c r="C40" s="19" t="s">
        <v>47</v>
      </c>
      <c r="D40" s="5">
        <v>2.4</v>
      </c>
      <c r="E40" s="5">
        <v>0.6</v>
      </c>
      <c r="F40" s="5">
        <v>17.1</v>
      </c>
      <c r="G40" s="5">
        <v>84</v>
      </c>
      <c r="H40" s="5">
        <v>11.7</v>
      </c>
      <c r="I40" s="5">
        <v>10</v>
      </c>
      <c r="J40" s="5">
        <v>27</v>
      </c>
      <c r="K40" s="5">
        <v>0.6</v>
      </c>
      <c r="L40" s="5">
        <v>0.09</v>
      </c>
      <c r="M40" s="5">
        <v>0</v>
      </c>
      <c r="N40" s="5">
        <v>0</v>
      </c>
    </row>
    <row r="41" spans="1:14" ht="14.25" customHeight="1">
      <c r="A41" s="6"/>
      <c r="B41" s="20" t="s">
        <v>31</v>
      </c>
      <c r="C41" s="21"/>
      <c r="D41" s="22">
        <f aca="true" t="shared" si="6" ref="D41:N41">SUM(D36:D40)</f>
        <v>21.799999999999997</v>
      </c>
      <c r="E41" s="22">
        <f t="shared" si="6"/>
        <v>15.56</v>
      </c>
      <c r="F41" s="22">
        <f t="shared" si="6"/>
        <v>90.05000000000001</v>
      </c>
      <c r="G41" s="22">
        <f t="shared" si="6"/>
        <v>605</v>
      </c>
      <c r="H41" s="22">
        <f t="shared" si="6"/>
        <v>31</v>
      </c>
      <c r="I41" s="22">
        <f t="shared" si="6"/>
        <v>30</v>
      </c>
      <c r="J41" s="22">
        <f t="shared" si="6"/>
        <v>97.2</v>
      </c>
      <c r="K41" s="22">
        <f t="shared" si="6"/>
        <v>2.06</v>
      </c>
      <c r="L41" s="22">
        <f t="shared" si="6"/>
        <v>0.16999999999999998</v>
      </c>
      <c r="M41" s="22">
        <f t="shared" si="6"/>
        <v>3.2399999999999998</v>
      </c>
      <c r="N41" s="22">
        <f t="shared" si="6"/>
        <v>0.02</v>
      </c>
    </row>
    <row r="42" spans="1:14" ht="14.25" customHeight="1">
      <c r="A42" s="6"/>
      <c r="B42" s="12" t="s">
        <v>32</v>
      </c>
      <c r="C42" s="1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4.25" customHeight="1">
      <c r="A43" s="5">
        <v>102</v>
      </c>
      <c r="B43" s="25" t="s">
        <v>60</v>
      </c>
      <c r="C43" s="19" t="s">
        <v>61</v>
      </c>
      <c r="D43" s="5">
        <v>5.9</v>
      </c>
      <c r="E43" s="5">
        <v>5.5</v>
      </c>
      <c r="F43" s="5">
        <v>19.5</v>
      </c>
      <c r="G43" s="5">
        <v>152</v>
      </c>
      <c r="H43" s="5">
        <v>26</v>
      </c>
      <c r="I43" s="5">
        <v>34</v>
      </c>
      <c r="J43" s="5">
        <v>82</v>
      </c>
      <c r="K43" s="5">
        <v>1.94</v>
      </c>
      <c r="L43" s="5">
        <v>0.25</v>
      </c>
      <c r="M43" s="5">
        <v>10.65</v>
      </c>
      <c r="N43" s="5">
        <v>0</v>
      </c>
    </row>
    <row r="44" spans="1:14" ht="14.25" customHeight="1">
      <c r="A44" s="16" t="s">
        <v>62</v>
      </c>
      <c r="B44" s="14" t="s">
        <v>63</v>
      </c>
      <c r="C44" s="15" t="s">
        <v>64</v>
      </c>
      <c r="D44" s="16">
        <v>8.8</v>
      </c>
      <c r="E44" s="16">
        <v>3.9</v>
      </c>
      <c r="F44" s="16">
        <v>2.9</v>
      </c>
      <c r="G44" s="16">
        <v>82</v>
      </c>
      <c r="H44" s="16">
        <v>11</v>
      </c>
      <c r="I44" s="16">
        <v>14.4</v>
      </c>
      <c r="J44" s="16">
        <v>89.4</v>
      </c>
      <c r="K44" s="16">
        <v>0.3</v>
      </c>
      <c r="L44" s="16">
        <v>0.05</v>
      </c>
      <c r="M44" s="16">
        <v>0.42</v>
      </c>
      <c r="N44" s="16">
        <v>0.01</v>
      </c>
    </row>
    <row r="45" spans="1:14" ht="14.25" customHeight="1">
      <c r="A45" s="5">
        <v>312</v>
      </c>
      <c r="B45" s="32" t="s">
        <v>65</v>
      </c>
      <c r="C45" s="19" t="s">
        <v>23</v>
      </c>
      <c r="D45" s="5">
        <v>3.1</v>
      </c>
      <c r="E45" s="5">
        <v>5.4</v>
      </c>
      <c r="F45" s="5">
        <v>12.1</v>
      </c>
      <c r="G45" s="5">
        <v>138</v>
      </c>
      <c r="H45" s="5">
        <v>37</v>
      </c>
      <c r="I45" s="5">
        <v>28</v>
      </c>
      <c r="J45" s="5">
        <v>82</v>
      </c>
      <c r="K45" s="5">
        <v>0.99</v>
      </c>
      <c r="L45" s="5">
        <v>0.14</v>
      </c>
      <c r="M45" s="5">
        <v>5.18</v>
      </c>
      <c r="N45" s="5">
        <v>0.03</v>
      </c>
    </row>
    <row r="46" spans="1:14" ht="14.25" customHeight="1">
      <c r="A46" s="5">
        <v>376</v>
      </c>
      <c r="B46" s="14" t="s">
        <v>38</v>
      </c>
      <c r="C46" s="19" t="s">
        <v>28</v>
      </c>
      <c r="D46" s="5">
        <v>0.2</v>
      </c>
      <c r="E46" s="5">
        <v>0.1</v>
      </c>
      <c r="F46" s="5">
        <v>10.1</v>
      </c>
      <c r="G46" s="5">
        <v>41</v>
      </c>
      <c r="H46" s="5">
        <v>5</v>
      </c>
      <c r="I46" s="5">
        <v>4</v>
      </c>
      <c r="J46" s="5">
        <v>8</v>
      </c>
      <c r="K46" s="5">
        <v>0.85</v>
      </c>
      <c r="L46" s="5">
        <v>0</v>
      </c>
      <c r="M46" s="5">
        <v>0.1</v>
      </c>
      <c r="N46" s="5">
        <v>0</v>
      </c>
    </row>
    <row r="47" spans="1:14" ht="27" customHeight="1">
      <c r="A47" s="6"/>
      <c r="B47" s="26" t="s">
        <v>39</v>
      </c>
      <c r="C47" s="19" t="s">
        <v>40</v>
      </c>
      <c r="D47" s="5">
        <v>4.5</v>
      </c>
      <c r="E47" s="27">
        <v>0.9</v>
      </c>
      <c r="F47" s="5">
        <v>30</v>
      </c>
      <c r="G47" s="5">
        <v>147</v>
      </c>
      <c r="H47" s="5">
        <v>32.7</v>
      </c>
      <c r="I47" s="5">
        <v>24</v>
      </c>
      <c r="J47" s="5">
        <v>72</v>
      </c>
      <c r="K47" s="5">
        <v>1.77</v>
      </c>
      <c r="L47" s="5">
        <v>0.19</v>
      </c>
      <c r="M47" s="5">
        <v>0</v>
      </c>
      <c r="N47" s="5">
        <v>0</v>
      </c>
    </row>
    <row r="48" spans="1:14" ht="14.25" customHeight="1">
      <c r="A48" s="6"/>
      <c r="B48" s="33" t="s">
        <v>31</v>
      </c>
      <c r="C48" s="19"/>
      <c r="D48" s="22">
        <f aca="true" t="shared" si="7" ref="D48:N48">SUM(D43:D47)</f>
        <v>22.5</v>
      </c>
      <c r="E48" s="22">
        <f t="shared" si="7"/>
        <v>15.8</v>
      </c>
      <c r="F48" s="22">
        <f t="shared" si="7"/>
        <v>74.6</v>
      </c>
      <c r="G48" s="22">
        <f t="shared" si="7"/>
        <v>560</v>
      </c>
      <c r="H48" s="22">
        <f t="shared" si="7"/>
        <v>111.7</v>
      </c>
      <c r="I48" s="22">
        <f t="shared" si="7"/>
        <v>104.4</v>
      </c>
      <c r="J48" s="22">
        <f t="shared" si="7"/>
        <v>333.4</v>
      </c>
      <c r="K48" s="22">
        <f t="shared" si="7"/>
        <v>5.85</v>
      </c>
      <c r="L48" s="22">
        <f t="shared" si="7"/>
        <v>0.63</v>
      </c>
      <c r="M48" s="22">
        <f t="shared" si="7"/>
        <v>16.35</v>
      </c>
      <c r="N48" s="22">
        <f t="shared" si="7"/>
        <v>0.04</v>
      </c>
    </row>
    <row r="49" spans="1:14" ht="14.25" customHeight="1">
      <c r="A49" s="6"/>
      <c r="B49" s="28" t="s">
        <v>41</v>
      </c>
      <c r="C49" s="19"/>
      <c r="D49" s="29">
        <f aca="true" t="shared" si="8" ref="D49:N49">D41+D48</f>
        <v>44.3</v>
      </c>
      <c r="E49" s="29">
        <f t="shared" si="8"/>
        <v>31.36</v>
      </c>
      <c r="F49" s="29">
        <f t="shared" si="8"/>
        <v>164.65</v>
      </c>
      <c r="G49" s="29">
        <f t="shared" si="8"/>
        <v>1165</v>
      </c>
      <c r="H49" s="29">
        <f t="shared" si="8"/>
        <v>142.7</v>
      </c>
      <c r="I49" s="29">
        <f t="shared" si="8"/>
        <v>134.4</v>
      </c>
      <c r="J49" s="29">
        <f t="shared" si="8"/>
        <v>430.59999999999997</v>
      </c>
      <c r="K49" s="29">
        <f t="shared" si="8"/>
        <v>7.91</v>
      </c>
      <c r="L49" s="29">
        <f t="shared" si="8"/>
        <v>0.8</v>
      </c>
      <c r="M49" s="29">
        <f t="shared" si="8"/>
        <v>19.59</v>
      </c>
      <c r="N49" s="29">
        <f t="shared" si="8"/>
        <v>0.06</v>
      </c>
    </row>
    <row r="50" spans="1:14" ht="14.25" customHeight="1">
      <c r="A50" s="6"/>
      <c r="B50" s="30" t="s">
        <v>66</v>
      </c>
      <c r="C50" s="19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 customHeight="1">
      <c r="A51" s="6"/>
      <c r="B51" s="12" t="s">
        <v>19</v>
      </c>
      <c r="C51" s="1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34" customFormat="1" ht="14.25" customHeight="1">
      <c r="A52" s="5">
        <v>15</v>
      </c>
      <c r="B52" s="14" t="s">
        <v>67</v>
      </c>
      <c r="C52" s="15" t="s">
        <v>21</v>
      </c>
      <c r="D52" s="5">
        <v>2.3</v>
      </c>
      <c r="E52" s="5">
        <v>3</v>
      </c>
      <c r="F52" s="5">
        <v>0</v>
      </c>
      <c r="G52" s="5">
        <v>36</v>
      </c>
      <c r="H52" s="5">
        <v>88</v>
      </c>
      <c r="I52" s="5">
        <v>3.5</v>
      </c>
      <c r="J52" s="5">
        <v>50</v>
      </c>
      <c r="K52" s="5">
        <v>0.1</v>
      </c>
      <c r="L52" s="5">
        <v>0</v>
      </c>
      <c r="M52" s="5">
        <v>0.07</v>
      </c>
      <c r="N52" s="5">
        <v>0.03</v>
      </c>
    </row>
    <row r="53" spans="1:14" ht="14.25" customHeight="1">
      <c r="A53" s="5">
        <v>14</v>
      </c>
      <c r="B53" s="18" t="s">
        <v>20</v>
      </c>
      <c r="C53" s="15" t="s">
        <v>21</v>
      </c>
      <c r="D53" s="5">
        <v>0.1</v>
      </c>
      <c r="E53" s="5">
        <v>7.3</v>
      </c>
      <c r="F53" s="5">
        <v>0.1</v>
      </c>
      <c r="G53" s="5">
        <v>66</v>
      </c>
      <c r="H53" s="5">
        <v>2</v>
      </c>
      <c r="I53" s="5">
        <v>0</v>
      </c>
      <c r="J53" s="5">
        <v>3</v>
      </c>
      <c r="K53" s="5">
        <v>0.02</v>
      </c>
      <c r="L53" s="5">
        <v>0</v>
      </c>
      <c r="M53" s="5">
        <v>0</v>
      </c>
      <c r="N53" s="5">
        <v>0.04</v>
      </c>
    </row>
    <row r="54" spans="1:14" ht="14.25" customHeight="1">
      <c r="A54" s="5">
        <v>183</v>
      </c>
      <c r="B54" s="32" t="s">
        <v>68</v>
      </c>
      <c r="C54" s="15" t="s">
        <v>69</v>
      </c>
      <c r="D54" s="5">
        <v>5.3</v>
      </c>
      <c r="E54" s="5">
        <v>7.8</v>
      </c>
      <c r="F54" s="5">
        <v>30</v>
      </c>
      <c r="G54" s="5">
        <v>212</v>
      </c>
      <c r="H54" s="5">
        <v>154</v>
      </c>
      <c r="I54" s="5">
        <v>30</v>
      </c>
      <c r="J54" s="5">
        <v>149</v>
      </c>
      <c r="K54" s="5">
        <v>0.4</v>
      </c>
      <c r="L54" s="5">
        <v>0.06</v>
      </c>
      <c r="M54" s="5">
        <v>1.61</v>
      </c>
      <c r="N54" s="5">
        <v>0.04</v>
      </c>
    </row>
    <row r="55" spans="1:14" s="36" customFormat="1" ht="14.25" customHeight="1">
      <c r="A55" s="5"/>
      <c r="B55" s="35" t="s">
        <v>70</v>
      </c>
      <c r="C55" s="19" t="s">
        <v>71</v>
      </c>
      <c r="D55" s="5">
        <v>4.2</v>
      </c>
      <c r="E55" s="5">
        <v>3.3</v>
      </c>
      <c r="F55" s="5">
        <v>14.1</v>
      </c>
      <c r="G55" s="5">
        <v>102</v>
      </c>
      <c r="H55" s="5">
        <v>264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ht="14.25" customHeight="1">
      <c r="A56" s="5">
        <v>382</v>
      </c>
      <c r="B56" s="18" t="s">
        <v>72</v>
      </c>
      <c r="C56" s="19" t="s">
        <v>28</v>
      </c>
      <c r="D56" s="5">
        <v>3.9</v>
      </c>
      <c r="E56" s="5">
        <v>3.8</v>
      </c>
      <c r="F56" s="5">
        <v>24.1</v>
      </c>
      <c r="G56" s="5">
        <v>143</v>
      </c>
      <c r="H56" s="5">
        <v>126</v>
      </c>
      <c r="I56" s="5">
        <v>31</v>
      </c>
      <c r="J56" s="5">
        <v>116</v>
      </c>
      <c r="K56" s="5">
        <v>1.03</v>
      </c>
      <c r="L56" s="5">
        <v>0.05</v>
      </c>
      <c r="M56" s="5">
        <v>1.3</v>
      </c>
      <c r="N56" s="5">
        <v>0.02</v>
      </c>
    </row>
    <row r="57" spans="1:14" ht="14.25" customHeight="1">
      <c r="A57" s="6"/>
      <c r="B57" s="18" t="s">
        <v>29</v>
      </c>
      <c r="C57" s="19" t="s">
        <v>47</v>
      </c>
      <c r="D57" s="5">
        <v>2.4</v>
      </c>
      <c r="E57" s="5">
        <v>0.6</v>
      </c>
      <c r="F57" s="5">
        <v>17.1</v>
      </c>
      <c r="G57" s="5">
        <v>84</v>
      </c>
      <c r="H57" s="5">
        <v>11.7</v>
      </c>
      <c r="I57" s="5">
        <v>10</v>
      </c>
      <c r="J57" s="5">
        <v>27</v>
      </c>
      <c r="K57" s="5">
        <v>0.6</v>
      </c>
      <c r="L57" s="5">
        <v>0.09</v>
      </c>
      <c r="M57" s="5">
        <v>0</v>
      </c>
      <c r="N57" s="5">
        <v>0</v>
      </c>
    </row>
    <row r="58" spans="1:14" ht="14.25" customHeight="1">
      <c r="A58" s="6"/>
      <c r="B58" s="20" t="s">
        <v>31</v>
      </c>
      <c r="C58" s="21"/>
      <c r="D58" s="22">
        <f aca="true" t="shared" si="9" ref="D58:N58">SUM(D52:D57)</f>
        <v>18.2</v>
      </c>
      <c r="E58" s="22">
        <f t="shared" si="9"/>
        <v>25.800000000000004</v>
      </c>
      <c r="F58" s="22">
        <f t="shared" si="9"/>
        <v>85.4</v>
      </c>
      <c r="G58" s="22">
        <f t="shared" si="9"/>
        <v>643</v>
      </c>
      <c r="H58" s="22">
        <f t="shared" si="9"/>
        <v>645.7</v>
      </c>
      <c r="I58" s="22">
        <f t="shared" si="9"/>
        <v>74.5</v>
      </c>
      <c r="J58" s="22">
        <f t="shared" si="9"/>
        <v>345</v>
      </c>
      <c r="K58" s="22">
        <f t="shared" si="9"/>
        <v>2.15</v>
      </c>
      <c r="L58" s="22">
        <f t="shared" si="9"/>
        <v>0.2</v>
      </c>
      <c r="M58" s="22">
        <f t="shared" si="9"/>
        <v>2.9800000000000004</v>
      </c>
      <c r="N58" s="22">
        <f t="shared" si="9"/>
        <v>0.13</v>
      </c>
    </row>
    <row r="59" spans="1:14" ht="14.25" customHeight="1">
      <c r="A59" s="6"/>
      <c r="B59" s="12" t="s">
        <v>32</v>
      </c>
      <c r="C59" s="19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5.75" customHeight="1">
      <c r="A60" s="5">
        <v>88</v>
      </c>
      <c r="B60" s="25" t="s">
        <v>73</v>
      </c>
      <c r="C60" s="19" t="s">
        <v>74</v>
      </c>
      <c r="D60" s="5">
        <v>4.65</v>
      </c>
      <c r="E60" s="5">
        <v>3</v>
      </c>
      <c r="F60" s="5">
        <v>7.7</v>
      </c>
      <c r="G60" s="5">
        <v>81</v>
      </c>
      <c r="H60" s="5">
        <v>34</v>
      </c>
      <c r="I60" s="5">
        <v>22</v>
      </c>
      <c r="J60" s="5">
        <v>47</v>
      </c>
      <c r="K60" s="5">
        <v>0.76</v>
      </c>
      <c r="L60" s="5">
        <v>0.06</v>
      </c>
      <c r="M60" s="5">
        <v>18.36</v>
      </c>
      <c r="N60" s="5">
        <v>0</v>
      </c>
    </row>
    <row r="61" spans="1:14" ht="15.75" customHeight="1">
      <c r="A61" s="5">
        <v>280</v>
      </c>
      <c r="B61" s="37" t="s">
        <v>75</v>
      </c>
      <c r="C61" s="15" t="s">
        <v>76</v>
      </c>
      <c r="D61" s="5">
        <v>14</v>
      </c>
      <c r="E61" s="5">
        <v>15.2</v>
      </c>
      <c r="F61" s="5">
        <v>15.4</v>
      </c>
      <c r="G61" s="5">
        <v>261</v>
      </c>
      <c r="H61" s="5">
        <v>35</v>
      </c>
      <c r="I61" s="5">
        <v>10</v>
      </c>
      <c r="J61" s="5">
        <v>45</v>
      </c>
      <c r="K61" s="5">
        <v>0.52</v>
      </c>
      <c r="L61" s="5">
        <v>0.05</v>
      </c>
      <c r="M61" s="5">
        <v>1.82</v>
      </c>
      <c r="N61" s="5">
        <v>0.02</v>
      </c>
    </row>
    <row r="62" spans="1:14" ht="12.75" customHeight="1">
      <c r="A62" s="16">
        <v>309</v>
      </c>
      <c r="B62" s="14" t="s">
        <v>77</v>
      </c>
      <c r="C62" s="15" t="s">
        <v>23</v>
      </c>
      <c r="D62" s="16">
        <v>5.5</v>
      </c>
      <c r="E62" s="16">
        <v>4.2</v>
      </c>
      <c r="F62" s="16">
        <v>28.5</v>
      </c>
      <c r="G62" s="16">
        <v>183</v>
      </c>
      <c r="H62" s="16">
        <v>6</v>
      </c>
      <c r="I62" s="16">
        <v>8</v>
      </c>
      <c r="J62" s="16">
        <v>36</v>
      </c>
      <c r="K62" s="16">
        <v>0.77</v>
      </c>
      <c r="L62" s="16">
        <v>0.06</v>
      </c>
      <c r="M62" s="16">
        <v>0</v>
      </c>
      <c r="N62" s="16">
        <v>0.02</v>
      </c>
    </row>
    <row r="63" spans="1:14" ht="14.25" customHeight="1">
      <c r="A63" s="5">
        <v>349</v>
      </c>
      <c r="B63" s="35" t="s">
        <v>78</v>
      </c>
      <c r="C63" s="19" t="s">
        <v>28</v>
      </c>
      <c r="D63" s="5">
        <v>0.6000000000000001</v>
      </c>
      <c r="E63" s="5">
        <v>0</v>
      </c>
      <c r="F63" s="5">
        <v>20.9</v>
      </c>
      <c r="G63" s="5">
        <v>83</v>
      </c>
      <c r="H63" s="5">
        <v>23</v>
      </c>
      <c r="I63" s="5">
        <v>18</v>
      </c>
      <c r="J63" s="5">
        <v>38</v>
      </c>
      <c r="K63" s="5">
        <v>0.6000000000000001</v>
      </c>
      <c r="L63" s="5">
        <v>0.01</v>
      </c>
      <c r="M63" s="5">
        <v>1.09</v>
      </c>
      <c r="N63" s="5">
        <v>0.2</v>
      </c>
    </row>
    <row r="64" spans="1:14" ht="27" customHeight="1">
      <c r="A64" s="6"/>
      <c r="B64" s="26" t="s">
        <v>39</v>
      </c>
      <c r="C64" s="19" t="s">
        <v>40</v>
      </c>
      <c r="D64" s="5">
        <v>4.5</v>
      </c>
      <c r="E64" s="27">
        <v>0.9</v>
      </c>
      <c r="F64" s="5">
        <v>30</v>
      </c>
      <c r="G64" s="5">
        <v>147</v>
      </c>
      <c r="H64" s="5">
        <v>32.7</v>
      </c>
      <c r="I64" s="5">
        <v>24</v>
      </c>
      <c r="J64" s="5">
        <v>72</v>
      </c>
      <c r="K64" s="5">
        <v>1.77</v>
      </c>
      <c r="L64" s="5">
        <v>0.19</v>
      </c>
      <c r="M64" s="5">
        <v>0</v>
      </c>
      <c r="N64" s="5">
        <v>0</v>
      </c>
    </row>
    <row r="65" spans="1:14" ht="14.25" customHeight="1">
      <c r="A65" s="6"/>
      <c r="B65" s="20" t="s">
        <v>31</v>
      </c>
      <c r="C65" s="21"/>
      <c r="D65" s="22">
        <f aca="true" t="shared" si="10" ref="D65:N65">SUM(D60:D64)</f>
        <v>29.25</v>
      </c>
      <c r="E65" s="22">
        <f t="shared" si="10"/>
        <v>23.299999999999997</v>
      </c>
      <c r="F65" s="22">
        <f t="shared" si="10"/>
        <v>102.5</v>
      </c>
      <c r="G65" s="22">
        <f t="shared" si="10"/>
        <v>755</v>
      </c>
      <c r="H65" s="22">
        <f t="shared" si="10"/>
        <v>130.7</v>
      </c>
      <c r="I65" s="22">
        <f t="shared" si="10"/>
        <v>82</v>
      </c>
      <c r="J65" s="22">
        <f t="shared" si="10"/>
        <v>238</v>
      </c>
      <c r="K65" s="22">
        <f t="shared" si="10"/>
        <v>4.42</v>
      </c>
      <c r="L65" s="22">
        <f t="shared" si="10"/>
        <v>0.37</v>
      </c>
      <c r="M65" s="22">
        <f t="shared" si="10"/>
        <v>21.27</v>
      </c>
      <c r="N65" s="22">
        <f t="shared" si="10"/>
        <v>0.24000000000000002</v>
      </c>
    </row>
    <row r="66" spans="1:14" ht="14.25" customHeight="1">
      <c r="A66" s="6"/>
      <c r="B66" s="28" t="s">
        <v>41</v>
      </c>
      <c r="C66" s="21"/>
      <c r="D66" s="29">
        <f aca="true" t="shared" si="11" ref="D66:N66">D58+D65</f>
        <v>47.45</v>
      </c>
      <c r="E66" s="29">
        <f t="shared" si="11"/>
        <v>49.1</v>
      </c>
      <c r="F66" s="29">
        <f t="shared" si="11"/>
        <v>187.9</v>
      </c>
      <c r="G66" s="29">
        <f t="shared" si="11"/>
        <v>1398</v>
      </c>
      <c r="H66" s="29">
        <f t="shared" si="11"/>
        <v>776.4000000000001</v>
      </c>
      <c r="I66" s="29">
        <f t="shared" si="11"/>
        <v>156.5</v>
      </c>
      <c r="J66" s="29">
        <f t="shared" si="11"/>
        <v>583</v>
      </c>
      <c r="K66" s="29">
        <f t="shared" si="11"/>
        <v>6.57</v>
      </c>
      <c r="L66" s="29">
        <f t="shared" si="11"/>
        <v>0.5700000000000001</v>
      </c>
      <c r="M66" s="29">
        <f t="shared" si="11"/>
        <v>24.25</v>
      </c>
      <c r="N66" s="29">
        <f t="shared" si="11"/>
        <v>0.37</v>
      </c>
    </row>
    <row r="67" spans="1:14" ht="14.25" customHeight="1">
      <c r="A67" s="6"/>
      <c r="B67" s="30" t="s">
        <v>79</v>
      </c>
      <c r="C67" s="19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 customHeight="1">
      <c r="A68" s="6"/>
      <c r="B68" s="12" t="s">
        <v>19</v>
      </c>
      <c r="C68" s="19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 customHeight="1">
      <c r="A69" s="16" t="s">
        <v>50</v>
      </c>
      <c r="B69" s="23" t="s">
        <v>51</v>
      </c>
      <c r="C69" s="15" t="s">
        <v>36</v>
      </c>
      <c r="D69" s="16">
        <v>21</v>
      </c>
      <c r="E69" s="16">
        <v>9.5</v>
      </c>
      <c r="F69" s="16">
        <v>9.3</v>
      </c>
      <c r="G69" s="16">
        <v>273</v>
      </c>
      <c r="H69" s="16">
        <v>12</v>
      </c>
      <c r="I69" s="16">
        <v>75</v>
      </c>
      <c r="J69" s="16">
        <v>95</v>
      </c>
      <c r="K69" s="16">
        <v>1.76</v>
      </c>
      <c r="L69" s="16">
        <v>0.09</v>
      </c>
      <c r="M69" s="16">
        <v>0.75</v>
      </c>
      <c r="N69" s="16">
        <v>0.07</v>
      </c>
    </row>
    <row r="70" spans="1:14" ht="14.25" customHeight="1">
      <c r="A70" s="16" t="s">
        <v>80</v>
      </c>
      <c r="B70" s="14" t="s">
        <v>81</v>
      </c>
      <c r="C70" s="15" t="s">
        <v>23</v>
      </c>
      <c r="D70" s="16">
        <v>7.3</v>
      </c>
      <c r="E70" s="16">
        <v>9.3</v>
      </c>
      <c r="F70" s="16">
        <v>33.2</v>
      </c>
      <c r="G70" s="16">
        <v>278</v>
      </c>
      <c r="H70" s="16">
        <v>2</v>
      </c>
      <c r="I70" s="16">
        <v>18</v>
      </c>
      <c r="J70" s="16">
        <v>54</v>
      </c>
      <c r="K70" s="16">
        <v>0.85</v>
      </c>
      <c r="L70" s="16">
        <v>0.06</v>
      </c>
      <c r="M70" s="16">
        <v>3.8</v>
      </c>
      <c r="N70" s="16">
        <v>0.02</v>
      </c>
    </row>
    <row r="71" spans="1:14" ht="14.25" customHeight="1">
      <c r="A71" s="16">
        <v>377</v>
      </c>
      <c r="B71" s="17" t="s">
        <v>45</v>
      </c>
      <c r="C71" s="15" t="s">
        <v>46</v>
      </c>
      <c r="D71" s="16">
        <v>0.30000000000000004</v>
      </c>
      <c r="E71" s="16">
        <v>0.1</v>
      </c>
      <c r="F71" s="16">
        <v>10.3</v>
      </c>
      <c r="G71" s="16">
        <v>44</v>
      </c>
      <c r="H71" s="16">
        <v>8</v>
      </c>
      <c r="I71" s="16">
        <v>5</v>
      </c>
      <c r="J71" s="16">
        <v>10</v>
      </c>
      <c r="K71" s="16">
        <v>0.9</v>
      </c>
      <c r="L71" s="16">
        <v>0</v>
      </c>
      <c r="M71" s="16">
        <v>2.9</v>
      </c>
      <c r="N71" s="16">
        <v>0</v>
      </c>
    </row>
    <row r="72" spans="1:14" ht="14.25" customHeight="1">
      <c r="A72" s="5"/>
      <c r="B72" s="32" t="s">
        <v>29</v>
      </c>
      <c r="C72" s="19" t="s">
        <v>47</v>
      </c>
      <c r="D72" s="5">
        <v>2.4</v>
      </c>
      <c r="E72" s="5">
        <v>0.6</v>
      </c>
      <c r="F72" s="5">
        <v>17.1</v>
      </c>
      <c r="G72" s="5">
        <v>84</v>
      </c>
      <c r="H72" s="5">
        <v>11.7</v>
      </c>
      <c r="I72" s="5">
        <v>10</v>
      </c>
      <c r="J72" s="5">
        <v>27</v>
      </c>
      <c r="K72" s="5">
        <v>0.6</v>
      </c>
      <c r="L72" s="5">
        <v>0.09</v>
      </c>
      <c r="M72" s="5">
        <v>0</v>
      </c>
      <c r="N72" s="5">
        <v>0</v>
      </c>
    </row>
    <row r="73" spans="1:14" ht="14.25" customHeight="1">
      <c r="A73" s="5"/>
      <c r="B73" s="20" t="s">
        <v>31</v>
      </c>
      <c r="C73" s="38"/>
      <c r="D73" s="22">
        <f aca="true" t="shared" si="12" ref="D73:N73">SUM(D69:D72)</f>
        <v>31</v>
      </c>
      <c r="E73" s="22">
        <f t="shared" si="12"/>
        <v>19.500000000000004</v>
      </c>
      <c r="F73" s="22">
        <f t="shared" si="12"/>
        <v>69.9</v>
      </c>
      <c r="G73" s="22">
        <f t="shared" si="12"/>
        <v>679</v>
      </c>
      <c r="H73" s="22">
        <f t="shared" si="12"/>
        <v>33.7</v>
      </c>
      <c r="I73" s="22">
        <f t="shared" si="12"/>
        <v>108</v>
      </c>
      <c r="J73" s="22">
        <f t="shared" si="12"/>
        <v>186</v>
      </c>
      <c r="K73" s="22">
        <f t="shared" si="12"/>
        <v>4.109999999999999</v>
      </c>
      <c r="L73" s="22">
        <f t="shared" si="12"/>
        <v>0.24</v>
      </c>
      <c r="M73" s="22">
        <f t="shared" si="12"/>
        <v>7.449999999999999</v>
      </c>
      <c r="N73" s="22">
        <f t="shared" si="12"/>
        <v>0.09000000000000001</v>
      </c>
    </row>
    <row r="74" spans="1:14" ht="14.25" customHeight="1">
      <c r="A74" s="5"/>
      <c r="B74" s="12" t="s">
        <v>32</v>
      </c>
      <c r="C74" s="38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8.75" customHeight="1">
      <c r="A75" s="5" t="s">
        <v>82</v>
      </c>
      <c r="B75" s="37" t="s">
        <v>83</v>
      </c>
      <c r="C75" s="19" t="s">
        <v>84</v>
      </c>
      <c r="D75" s="5">
        <v>11</v>
      </c>
      <c r="E75" s="5">
        <v>1.2</v>
      </c>
      <c r="F75" s="5">
        <v>16.7</v>
      </c>
      <c r="G75" s="5">
        <v>142</v>
      </c>
      <c r="H75" s="5">
        <v>12</v>
      </c>
      <c r="I75" s="5">
        <v>34</v>
      </c>
      <c r="J75" s="5">
        <v>56</v>
      </c>
      <c r="K75" s="5">
        <v>0.9</v>
      </c>
      <c r="L75" s="5">
        <v>0.04</v>
      </c>
      <c r="M75" s="5">
        <v>1.4</v>
      </c>
      <c r="N75" s="5">
        <v>0.02</v>
      </c>
    </row>
    <row r="76" spans="1:14" ht="14.25" customHeight="1">
      <c r="A76" s="16">
        <v>259</v>
      </c>
      <c r="B76" s="17" t="s">
        <v>85</v>
      </c>
      <c r="C76" s="15" t="s">
        <v>28</v>
      </c>
      <c r="D76" s="24">
        <v>9.3</v>
      </c>
      <c r="E76" s="24">
        <v>5.3</v>
      </c>
      <c r="F76" s="24">
        <v>22.1</v>
      </c>
      <c r="G76" s="24">
        <v>172</v>
      </c>
      <c r="H76" s="24">
        <v>14</v>
      </c>
      <c r="I76" s="24">
        <v>203</v>
      </c>
      <c r="J76" s="24">
        <v>31</v>
      </c>
      <c r="K76" s="24">
        <v>3.9</v>
      </c>
      <c r="L76" s="24">
        <v>0.2</v>
      </c>
      <c r="M76" s="24">
        <v>12.3</v>
      </c>
      <c r="N76" s="24">
        <v>0</v>
      </c>
    </row>
    <row r="77" spans="1:14" ht="14.25" customHeight="1">
      <c r="A77" s="5" t="s">
        <v>86</v>
      </c>
      <c r="B77" s="17" t="s">
        <v>87</v>
      </c>
      <c r="C77" s="19" t="s">
        <v>28</v>
      </c>
      <c r="D77" s="5">
        <v>0.2</v>
      </c>
      <c r="E77" s="5">
        <v>0.1</v>
      </c>
      <c r="F77" s="5">
        <v>17</v>
      </c>
      <c r="G77" s="5">
        <v>70</v>
      </c>
      <c r="H77" s="5">
        <v>12</v>
      </c>
      <c r="I77" s="5">
        <v>8</v>
      </c>
      <c r="J77" s="5">
        <v>9</v>
      </c>
      <c r="K77" s="5">
        <v>0.2</v>
      </c>
      <c r="L77" s="5">
        <v>0.01</v>
      </c>
      <c r="M77" s="5">
        <v>4.5</v>
      </c>
      <c r="N77" s="5">
        <v>0</v>
      </c>
    </row>
    <row r="78" spans="1:14" ht="27" customHeight="1">
      <c r="A78" s="5"/>
      <c r="B78" s="26" t="s">
        <v>39</v>
      </c>
      <c r="C78" s="19" t="s">
        <v>40</v>
      </c>
      <c r="D78" s="5">
        <v>4.5</v>
      </c>
      <c r="E78" s="27">
        <v>0.9</v>
      </c>
      <c r="F78" s="5">
        <v>30</v>
      </c>
      <c r="G78" s="5">
        <v>147</v>
      </c>
      <c r="H78" s="5">
        <v>32.7</v>
      </c>
      <c r="I78" s="5">
        <v>24</v>
      </c>
      <c r="J78" s="5">
        <v>72</v>
      </c>
      <c r="K78" s="5">
        <v>1.77</v>
      </c>
      <c r="L78" s="5">
        <v>0.19</v>
      </c>
      <c r="M78" s="5">
        <v>0</v>
      </c>
      <c r="N78" s="5">
        <v>0</v>
      </c>
    </row>
    <row r="79" spans="1:14" ht="14.25" customHeight="1">
      <c r="A79" s="5"/>
      <c r="B79" s="20" t="s">
        <v>31</v>
      </c>
      <c r="C79" s="19"/>
      <c r="D79" s="22">
        <f aca="true" t="shared" si="13" ref="D79:N79">SUM(D75:D78)</f>
        <v>25</v>
      </c>
      <c r="E79" s="22">
        <f t="shared" si="13"/>
        <v>7.5</v>
      </c>
      <c r="F79" s="22">
        <f t="shared" si="13"/>
        <v>85.8</v>
      </c>
      <c r="G79" s="22">
        <f t="shared" si="13"/>
        <v>531</v>
      </c>
      <c r="H79" s="22">
        <f t="shared" si="13"/>
        <v>70.7</v>
      </c>
      <c r="I79" s="22">
        <f t="shared" si="13"/>
        <v>269</v>
      </c>
      <c r="J79" s="22">
        <f t="shared" si="13"/>
        <v>168</v>
      </c>
      <c r="K79" s="22">
        <f t="shared" si="13"/>
        <v>6.77</v>
      </c>
      <c r="L79" s="22">
        <f t="shared" si="13"/>
        <v>0.44</v>
      </c>
      <c r="M79" s="22">
        <f t="shared" si="13"/>
        <v>18.200000000000003</v>
      </c>
      <c r="N79" s="22">
        <f t="shared" si="13"/>
        <v>0.02</v>
      </c>
    </row>
    <row r="80" spans="1:14" ht="14.25" customHeight="1">
      <c r="A80" s="6"/>
      <c r="B80" s="28" t="s">
        <v>41</v>
      </c>
      <c r="C80" s="38"/>
      <c r="D80" s="29">
        <f aca="true" t="shared" si="14" ref="D80:N80">D73+D79</f>
        <v>56</v>
      </c>
      <c r="E80" s="29">
        <f t="shared" si="14"/>
        <v>27.000000000000004</v>
      </c>
      <c r="F80" s="29">
        <f t="shared" si="14"/>
        <v>155.7</v>
      </c>
      <c r="G80" s="29">
        <f t="shared" si="14"/>
        <v>1210</v>
      </c>
      <c r="H80" s="29">
        <f t="shared" si="14"/>
        <v>104.4</v>
      </c>
      <c r="I80" s="29">
        <f t="shared" si="14"/>
        <v>377</v>
      </c>
      <c r="J80" s="29">
        <f t="shared" si="14"/>
        <v>354</v>
      </c>
      <c r="K80" s="29">
        <f t="shared" si="14"/>
        <v>10.879999999999999</v>
      </c>
      <c r="L80" s="29">
        <f t="shared" si="14"/>
        <v>0.6799999999999999</v>
      </c>
      <c r="M80" s="29">
        <f t="shared" si="14"/>
        <v>25.650000000000002</v>
      </c>
      <c r="N80" s="29">
        <f t="shared" si="14"/>
        <v>0.11000000000000001</v>
      </c>
    </row>
    <row r="81" spans="1:14" ht="14.25" customHeight="1">
      <c r="A81" s="6"/>
      <c r="B81" s="39" t="s">
        <v>88</v>
      </c>
      <c r="C81" s="3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</row>
    <row r="82" spans="1:14" ht="14.25" customHeight="1">
      <c r="A82" s="6"/>
      <c r="B82" s="40" t="s">
        <v>19</v>
      </c>
      <c r="C82" s="38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1:14" ht="14.25" customHeight="1">
      <c r="A83" s="5">
        <v>14</v>
      </c>
      <c r="B83" s="18" t="s">
        <v>20</v>
      </c>
      <c r="C83" s="15" t="s">
        <v>21</v>
      </c>
      <c r="D83" s="5">
        <v>0.1</v>
      </c>
      <c r="E83" s="5">
        <v>7.3</v>
      </c>
      <c r="F83" s="5">
        <v>0.1</v>
      </c>
      <c r="G83" s="5">
        <v>66</v>
      </c>
      <c r="H83" s="5">
        <v>2</v>
      </c>
      <c r="I83" s="5">
        <v>0</v>
      </c>
      <c r="J83" s="5">
        <v>3</v>
      </c>
      <c r="K83" s="5">
        <v>0.02</v>
      </c>
      <c r="L83" s="5">
        <v>0</v>
      </c>
      <c r="M83" s="5">
        <v>0</v>
      </c>
      <c r="N83" s="5">
        <v>0.04</v>
      </c>
    </row>
    <row r="84" spans="1:14" s="41" customFormat="1" ht="14.25" customHeight="1">
      <c r="A84" s="5">
        <v>260</v>
      </c>
      <c r="B84" s="25" t="s">
        <v>89</v>
      </c>
      <c r="C84" s="19" t="s">
        <v>36</v>
      </c>
      <c r="D84" s="5">
        <v>8.3</v>
      </c>
      <c r="E84" s="5">
        <v>7.9</v>
      </c>
      <c r="F84" s="5">
        <v>3.2</v>
      </c>
      <c r="G84" s="5">
        <v>117</v>
      </c>
      <c r="H84" s="5">
        <v>14.6</v>
      </c>
      <c r="I84" s="5">
        <v>14.3</v>
      </c>
      <c r="J84" s="5">
        <v>102.1</v>
      </c>
      <c r="K84" s="5">
        <v>0.95</v>
      </c>
      <c r="L84" s="5">
        <v>0.05</v>
      </c>
      <c r="M84" s="5">
        <v>0.5</v>
      </c>
      <c r="N84" s="5">
        <v>0.01</v>
      </c>
    </row>
    <row r="85" spans="1:14" ht="14.25" customHeight="1">
      <c r="A85" s="16">
        <v>302</v>
      </c>
      <c r="B85" s="14" t="s">
        <v>37</v>
      </c>
      <c r="C85" s="15" t="s">
        <v>23</v>
      </c>
      <c r="D85" s="16">
        <v>8.5</v>
      </c>
      <c r="E85" s="16">
        <v>7.3</v>
      </c>
      <c r="F85" s="16">
        <v>36.6</v>
      </c>
      <c r="G85" s="16">
        <v>251</v>
      </c>
      <c r="H85" s="16">
        <v>15</v>
      </c>
      <c r="I85" s="16">
        <v>133</v>
      </c>
      <c r="J85" s="16">
        <v>201</v>
      </c>
      <c r="K85" s="16">
        <v>4.5</v>
      </c>
      <c r="L85" s="16">
        <v>0.21</v>
      </c>
      <c r="M85" s="16">
        <v>0</v>
      </c>
      <c r="N85" s="16">
        <v>0.03</v>
      </c>
    </row>
    <row r="86" spans="1:14" ht="14.25" customHeight="1">
      <c r="A86" s="6">
        <v>376</v>
      </c>
      <c r="B86" s="14" t="s">
        <v>38</v>
      </c>
      <c r="C86" s="15" t="s">
        <v>28</v>
      </c>
      <c r="D86" s="16">
        <v>0.2</v>
      </c>
      <c r="E86" s="16">
        <v>0.1</v>
      </c>
      <c r="F86" s="16">
        <v>10.1</v>
      </c>
      <c r="G86" s="16">
        <v>41</v>
      </c>
      <c r="H86" s="16">
        <v>5</v>
      </c>
      <c r="I86" s="16">
        <v>4</v>
      </c>
      <c r="J86" s="16">
        <v>8</v>
      </c>
      <c r="K86" s="16">
        <v>0.85</v>
      </c>
      <c r="L86" s="16">
        <v>0</v>
      </c>
      <c r="M86" s="16">
        <v>0.1</v>
      </c>
      <c r="N86" s="16">
        <v>0</v>
      </c>
    </row>
    <row r="87" spans="1:14" ht="14.25" customHeight="1">
      <c r="A87" s="6"/>
      <c r="B87" s="14" t="s">
        <v>29</v>
      </c>
      <c r="C87" s="15" t="s">
        <v>47</v>
      </c>
      <c r="D87" s="5">
        <v>2.4</v>
      </c>
      <c r="E87" s="5">
        <v>0.6</v>
      </c>
      <c r="F87" s="5">
        <v>17.1</v>
      </c>
      <c r="G87" s="5">
        <v>84</v>
      </c>
      <c r="H87" s="5">
        <v>11.7</v>
      </c>
      <c r="I87" s="5">
        <v>10</v>
      </c>
      <c r="J87" s="5">
        <v>27</v>
      </c>
      <c r="K87" s="5">
        <v>0.6</v>
      </c>
      <c r="L87" s="5">
        <v>0.09</v>
      </c>
      <c r="M87" s="5">
        <v>0</v>
      </c>
      <c r="N87" s="5">
        <v>0</v>
      </c>
    </row>
    <row r="88" spans="1:14" ht="14.25" customHeight="1">
      <c r="A88" s="6"/>
      <c r="B88" s="42" t="s">
        <v>31</v>
      </c>
      <c r="C88" s="15"/>
      <c r="D88" s="43">
        <f aca="true" t="shared" si="15" ref="D88:N88">SUM(D83:D87)</f>
        <v>19.499999999999996</v>
      </c>
      <c r="E88" s="43">
        <f t="shared" si="15"/>
        <v>23.200000000000003</v>
      </c>
      <c r="F88" s="43">
        <f t="shared" si="15"/>
        <v>67.1</v>
      </c>
      <c r="G88" s="43">
        <f t="shared" si="15"/>
        <v>559</v>
      </c>
      <c r="H88" s="43">
        <f t="shared" si="15"/>
        <v>48.3</v>
      </c>
      <c r="I88" s="43">
        <f t="shared" si="15"/>
        <v>161.3</v>
      </c>
      <c r="J88" s="43">
        <f t="shared" si="15"/>
        <v>341.1</v>
      </c>
      <c r="K88" s="43">
        <f t="shared" si="15"/>
        <v>6.919999999999999</v>
      </c>
      <c r="L88" s="43">
        <f t="shared" si="15"/>
        <v>0.35</v>
      </c>
      <c r="M88" s="43">
        <f t="shared" si="15"/>
        <v>0.6</v>
      </c>
      <c r="N88" s="43">
        <f t="shared" si="15"/>
        <v>0.08</v>
      </c>
    </row>
    <row r="89" spans="1:14" ht="14.25" customHeight="1">
      <c r="A89" s="6"/>
      <c r="B89" s="44" t="s">
        <v>32</v>
      </c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4.25" customHeight="1">
      <c r="A90" s="5">
        <v>155</v>
      </c>
      <c r="B90" s="14" t="s">
        <v>90</v>
      </c>
      <c r="C90" s="15" t="s">
        <v>61</v>
      </c>
      <c r="D90" s="16">
        <v>3.5</v>
      </c>
      <c r="E90" s="16">
        <v>5.6</v>
      </c>
      <c r="F90" s="16">
        <v>16</v>
      </c>
      <c r="G90" s="16">
        <v>129</v>
      </c>
      <c r="H90" s="16">
        <v>47</v>
      </c>
      <c r="I90" s="16">
        <v>13</v>
      </c>
      <c r="J90" s="16">
        <v>64</v>
      </c>
      <c r="K90" s="16">
        <v>0.54</v>
      </c>
      <c r="L90" s="16">
        <v>0.05</v>
      </c>
      <c r="M90" s="16">
        <v>0.94</v>
      </c>
      <c r="N90" s="16">
        <v>0.03</v>
      </c>
    </row>
    <row r="91" spans="1:14" ht="14.25" customHeight="1">
      <c r="A91" s="16">
        <v>229</v>
      </c>
      <c r="B91" s="17" t="s">
        <v>91</v>
      </c>
      <c r="C91" s="15" t="s">
        <v>92</v>
      </c>
      <c r="D91" s="16">
        <v>9.7</v>
      </c>
      <c r="E91" s="16">
        <v>4.9</v>
      </c>
      <c r="F91" s="16">
        <v>6.8</v>
      </c>
      <c r="G91" s="16">
        <v>106</v>
      </c>
      <c r="H91" s="16">
        <v>18</v>
      </c>
      <c r="I91" s="16">
        <v>25</v>
      </c>
      <c r="J91" s="16">
        <v>144</v>
      </c>
      <c r="K91" s="16">
        <v>0.61</v>
      </c>
      <c r="L91" s="16">
        <v>0.07</v>
      </c>
      <c r="M91" s="16">
        <v>5.51</v>
      </c>
      <c r="N91" s="16">
        <v>0.01</v>
      </c>
    </row>
    <row r="92" spans="1:14" ht="15.75" customHeight="1">
      <c r="A92" s="16">
        <v>304</v>
      </c>
      <c r="B92" s="17" t="s">
        <v>52</v>
      </c>
      <c r="C92" s="15" t="s">
        <v>23</v>
      </c>
      <c r="D92" s="16">
        <v>3.7</v>
      </c>
      <c r="E92" s="16">
        <v>6.3</v>
      </c>
      <c r="F92" s="16">
        <v>28.5</v>
      </c>
      <c r="G92" s="16">
        <v>216</v>
      </c>
      <c r="H92" s="16">
        <v>1</v>
      </c>
      <c r="I92" s="16">
        <v>19</v>
      </c>
      <c r="J92" s="16">
        <v>62</v>
      </c>
      <c r="K92" s="16">
        <v>0.52</v>
      </c>
      <c r="L92" s="16">
        <v>0.03</v>
      </c>
      <c r="M92" s="16">
        <v>0</v>
      </c>
      <c r="N92" s="16">
        <v>0.03</v>
      </c>
    </row>
    <row r="93" spans="1:14" ht="15.75" customHeight="1">
      <c r="A93" s="5">
        <v>338</v>
      </c>
      <c r="B93" s="14" t="s">
        <v>24</v>
      </c>
      <c r="C93" s="15" t="s">
        <v>25</v>
      </c>
      <c r="D93" s="16">
        <v>0.5</v>
      </c>
      <c r="E93" s="16">
        <v>0.5</v>
      </c>
      <c r="F93" s="16">
        <v>11.7</v>
      </c>
      <c r="G93" s="16">
        <v>57</v>
      </c>
      <c r="H93" s="16">
        <v>19</v>
      </c>
      <c r="I93" s="16">
        <v>11</v>
      </c>
      <c r="J93" s="16">
        <v>14</v>
      </c>
      <c r="K93" s="16">
        <v>2.7</v>
      </c>
      <c r="L93" s="16">
        <v>0.04</v>
      </c>
      <c r="M93" s="16">
        <v>12</v>
      </c>
      <c r="N93" s="16">
        <v>0</v>
      </c>
    </row>
    <row r="94" spans="1:14" ht="14.25" customHeight="1">
      <c r="A94" s="5">
        <v>349</v>
      </c>
      <c r="B94" s="35" t="s">
        <v>93</v>
      </c>
      <c r="C94" s="19" t="s">
        <v>28</v>
      </c>
      <c r="D94" s="5">
        <v>0.6000000000000001</v>
      </c>
      <c r="E94" s="5">
        <v>0</v>
      </c>
      <c r="F94" s="5">
        <v>20.9</v>
      </c>
      <c r="G94" s="5">
        <v>83</v>
      </c>
      <c r="H94" s="5">
        <v>23</v>
      </c>
      <c r="I94" s="5">
        <v>18</v>
      </c>
      <c r="J94" s="5">
        <v>38</v>
      </c>
      <c r="K94" s="5">
        <v>0.6000000000000001</v>
      </c>
      <c r="L94" s="5">
        <v>0.01</v>
      </c>
      <c r="M94" s="5">
        <v>1.09</v>
      </c>
      <c r="N94" s="5">
        <v>0.2</v>
      </c>
    </row>
    <row r="95" spans="1:14" ht="25.5" customHeight="1">
      <c r="A95" s="6"/>
      <c r="B95" s="26" t="s">
        <v>39</v>
      </c>
      <c r="C95" s="19" t="s">
        <v>40</v>
      </c>
      <c r="D95" s="5">
        <v>4.5</v>
      </c>
      <c r="E95" s="27">
        <v>0.9</v>
      </c>
      <c r="F95" s="5">
        <v>30</v>
      </c>
      <c r="G95" s="5">
        <v>147</v>
      </c>
      <c r="H95" s="5">
        <v>32.7</v>
      </c>
      <c r="I95" s="5">
        <v>24</v>
      </c>
      <c r="J95" s="5">
        <v>72</v>
      </c>
      <c r="K95" s="5">
        <v>1.77</v>
      </c>
      <c r="L95" s="5">
        <v>0.19</v>
      </c>
      <c r="M95" s="5">
        <v>0</v>
      </c>
      <c r="N95" s="5">
        <v>0</v>
      </c>
    </row>
    <row r="96" spans="1:14" ht="14.25" customHeight="1">
      <c r="A96" s="6"/>
      <c r="B96" s="42" t="s">
        <v>31</v>
      </c>
      <c r="C96" s="38"/>
      <c r="D96" s="43">
        <f aca="true" t="shared" si="16" ref="D96:N96">SUM(D90:D95)</f>
        <v>22.5</v>
      </c>
      <c r="E96" s="43">
        <f t="shared" si="16"/>
        <v>18.2</v>
      </c>
      <c r="F96" s="43">
        <f t="shared" si="16"/>
        <v>113.9</v>
      </c>
      <c r="G96" s="43">
        <f t="shared" si="16"/>
        <v>738</v>
      </c>
      <c r="H96" s="43">
        <f t="shared" si="16"/>
        <v>140.7</v>
      </c>
      <c r="I96" s="43">
        <f t="shared" si="16"/>
        <v>110</v>
      </c>
      <c r="J96" s="43">
        <f t="shared" si="16"/>
        <v>394</v>
      </c>
      <c r="K96" s="43">
        <f t="shared" si="16"/>
        <v>6.74</v>
      </c>
      <c r="L96" s="43">
        <f t="shared" si="16"/>
        <v>0.39</v>
      </c>
      <c r="M96" s="43">
        <f t="shared" si="16"/>
        <v>19.54</v>
      </c>
      <c r="N96" s="43">
        <f t="shared" si="16"/>
        <v>0.27</v>
      </c>
    </row>
    <row r="97" spans="1:14" ht="14.25" customHeight="1">
      <c r="A97" s="6"/>
      <c r="B97" s="45" t="s">
        <v>41</v>
      </c>
      <c r="C97" s="38"/>
      <c r="D97" s="29">
        <f aca="true" t="shared" si="17" ref="D97:N97">D96+D88</f>
        <v>42</v>
      </c>
      <c r="E97" s="29">
        <f t="shared" si="17"/>
        <v>41.400000000000006</v>
      </c>
      <c r="F97" s="29">
        <f t="shared" si="17"/>
        <v>181</v>
      </c>
      <c r="G97" s="29">
        <f t="shared" si="17"/>
        <v>1297</v>
      </c>
      <c r="H97" s="29">
        <f t="shared" si="17"/>
        <v>189</v>
      </c>
      <c r="I97" s="29">
        <f t="shared" si="17"/>
        <v>271.3</v>
      </c>
      <c r="J97" s="29">
        <f t="shared" si="17"/>
        <v>735.1</v>
      </c>
      <c r="K97" s="29">
        <f t="shared" si="17"/>
        <v>13.66</v>
      </c>
      <c r="L97" s="29">
        <f t="shared" si="17"/>
        <v>0.74</v>
      </c>
      <c r="M97" s="29">
        <f t="shared" si="17"/>
        <v>20.14</v>
      </c>
      <c r="N97" s="29">
        <f t="shared" si="17"/>
        <v>0.35000000000000003</v>
      </c>
    </row>
    <row r="98" spans="1:14" ht="14.25" customHeight="1">
      <c r="A98" s="6"/>
      <c r="B98" s="9" t="s">
        <v>94</v>
      </c>
      <c r="C98" s="38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 customHeight="1">
      <c r="A99" s="6"/>
      <c r="B99" s="11" t="s">
        <v>18</v>
      </c>
      <c r="C99" s="38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 customHeight="1">
      <c r="A100" s="6"/>
      <c r="B100" s="12" t="s">
        <v>19</v>
      </c>
      <c r="C100" s="38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 customHeight="1">
      <c r="A101" s="5">
        <v>14</v>
      </c>
      <c r="B101" s="18" t="s">
        <v>20</v>
      </c>
      <c r="C101" s="19" t="s">
        <v>21</v>
      </c>
      <c r="D101" s="5">
        <v>0.1</v>
      </c>
      <c r="E101" s="5">
        <v>7.3</v>
      </c>
      <c r="F101" s="5">
        <v>0.1</v>
      </c>
      <c r="G101" s="5">
        <v>66</v>
      </c>
      <c r="H101" s="5">
        <v>2</v>
      </c>
      <c r="I101" s="5">
        <v>0</v>
      </c>
      <c r="J101" s="5">
        <v>3</v>
      </c>
      <c r="K101" s="5">
        <v>0.02</v>
      </c>
      <c r="L101" s="5">
        <v>0</v>
      </c>
      <c r="M101" s="5">
        <v>0</v>
      </c>
      <c r="N101" s="5">
        <v>0.04</v>
      </c>
    </row>
    <row r="102" spans="1:14" ht="14.25" customHeight="1">
      <c r="A102" s="5">
        <v>243</v>
      </c>
      <c r="B102" s="14" t="s">
        <v>95</v>
      </c>
      <c r="C102" s="19" t="s">
        <v>96</v>
      </c>
      <c r="D102" s="5">
        <v>11</v>
      </c>
      <c r="E102" s="5">
        <v>12</v>
      </c>
      <c r="F102" s="5">
        <v>1.5</v>
      </c>
      <c r="G102" s="5">
        <v>160</v>
      </c>
      <c r="H102" s="5">
        <v>135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</row>
    <row r="103" spans="1:14" ht="14.25" customHeight="1">
      <c r="A103" s="5" t="s">
        <v>97</v>
      </c>
      <c r="B103" s="18" t="s">
        <v>98</v>
      </c>
      <c r="C103" s="19" t="s">
        <v>99</v>
      </c>
      <c r="D103" s="27">
        <v>10.54</v>
      </c>
      <c r="E103" s="27">
        <v>13.65</v>
      </c>
      <c r="F103" s="27">
        <v>29.64</v>
      </c>
      <c r="G103" s="46">
        <v>284</v>
      </c>
      <c r="H103" s="46">
        <v>98</v>
      </c>
      <c r="I103" s="46">
        <v>14</v>
      </c>
      <c r="J103" s="46">
        <v>109</v>
      </c>
      <c r="K103" s="47">
        <v>0.98</v>
      </c>
      <c r="L103" s="47">
        <v>0.06</v>
      </c>
      <c r="M103" s="47">
        <v>0.13</v>
      </c>
      <c r="N103" s="47">
        <v>0.1</v>
      </c>
    </row>
    <row r="104" spans="1:14" ht="14.25" customHeight="1">
      <c r="A104" s="16">
        <v>382</v>
      </c>
      <c r="B104" s="14" t="s">
        <v>72</v>
      </c>
      <c r="C104" s="15" t="s">
        <v>28</v>
      </c>
      <c r="D104" s="5">
        <v>3.9</v>
      </c>
      <c r="E104" s="5">
        <v>3.8</v>
      </c>
      <c r="F104" s="5">
        <v>24.1</v>
      </c>
      <c r="G104" s="5">
        <v>143</v>
      </c>
      <c r="H104" s="5">
        <v>126</v>
      </c>
      <c r="I104" s="5">
        <v>31</v>
      </c>
      <c r="J104" s="5">
        <v>116</v>
      </c>
      <c r="K104" s="5">
        <v>1.03</v>
      </c>
      <c r="L104" s="5">
        <v>0.05</v>
      </c>
      <c r="M104" s="5">
        <v>1.3</v>
      </c>
      <c r="N104" s="5">
        <v>0.02</v>
      </c>
    </row>
    <row r="105" spans="1:14" ht="14.25" customHeight="1">
      <c r="A105" s="5"/>
      <c r="B105" s="32" t="s">
        <v>29</v>
      </c>
      <c r="C105" s="19" t="s">
        <v>47</v>
      </c>
      <c r="D105" s="5">
        <v>2.4</v>
      </c>
      <c r="E105" s="5">
        <v>0.6</v>
      </c>
      <c r="F105" s="5">
        <v>17.1</v>
      </c>
      <c r="G105" s="5">
        <v>84</v>
      </c>
      <c r="H105" s="5">
        <v>11.7</v>
      </c>
      <c r="I105" s="5">
        <v>10</v>
      </c>
      <c r="J105" s="5">
        <v>27</v>
      </c>
      <c r="K105" s="5">
        <v>0.6</v>
      </c>
      <c r="L105" s="5">
        <v>0.09</v>
      </c>
      <c r="M105" s="5">
        <v>0</v>
      </c>
      <c r="N105" s="5">
        <v>0</v>
      </c>
    </row>
    <row r="106" spans="1:14" ht="14.25" customHeight="1">
      <c r="A106" s="5"/>
      <c r="B106" s="20" t="s">
        <v>31</v>
      </c>
      <c r="C106" s="19"/>
      <c r="D106" s="22">
        <f aca="true" t="shared" si="18" ref="D106:N106">SUM(D101:D105)</f>
        <v>27.939999999999998</v>
      </c>
      <c r="E106" s="22">
        <f t="shared" si="18"/>
        <v>37.35</v>
      </c>
      <c r="F106" s="22">
        <f t="shared" si="18"/>
        <v>72.44</v>
      </c>
      <c r="G106" s="22">
        <f t="shared" si="18"/>
        <v>737</v>
      </c>
      <c r="H106" s="22">
        <f t="shared" si="18"/>
        <v>372.7</v>
      </c>
      <c r="I106" s="22">
        <f t="shared" si="18"/>
        <v>55</v>
      </c>
      <c r="J106" s="22">
        <f t="shared" si="18"/>
        <v>255</v>
      </c>
      <c r="K106" s="22">
        <f t="shared" si="18"/>
        <v>2.6300000000000003</v>
      </c>
      <c r="L106" s="22">
        <f t="shared" si="18"/>
        <v>0.2</v>
      </c>
      <c r="M106" s="22">
        <f t="shared" si="18"/>
        <v>1.4300000000000002</v>
      </c>
      <c r="N106" s="22">
        <f t="shared" si="18"/>
        <v>0.16</v>
      </c>
    </row>
    <row r="107" spans="1:14" ht="14.25" customHeight="1">
      <c r="A107" s="6"/>
      <c r="B107" s="12" t="s">
        <v>32</v>
      </c>
      <c r="C107" s="38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23.25" customHeight="1">
      <c r="A108" s="5">
        <v>82</v>
      </c>
      <c r="B108" s="35" t="s">
        <v>48</v>
      </c>
      <c r="C108" s="15" t="s">
        <v>49</v>
      </c>
      <c r="D108" s="5">
        <v>4.8</v>
      </c>
      <c r="E108" s="5">
        <v>3.6</v>
      </c>
      <c r="F108" s="5">
        <v>9.9</v>
      </c>
      <c r="G108" s="5">
        <v>100</v>
      </c>
      <c r="H108" s="5">
        <v>38</v>
      </c>
      <c r="I108" s="5">
        <v>25</v>
      </c>
      <c r="J108" s="5">
        <v>53</v>
      </c>
      <c r="K108" s="5">
        <v>1.12</v>
      </c>
      <c r="L108" s="5">
        <v>0.05</v>
      </c>
      <c r="M108" s="5">
        <v>10.04</v>
      </c>
      <c r="N108" s="5">
        <v>0.01</v>
      </c>
    </row>
    <row r="109" spans="1:14" ht="14.25" customHeight="1">
      <c r="A109" s="48" t="s">
        <v>100</v>
      </c>
      <c r="B109" s="49" t="s">
        <v>101</v>
      </c>
      <c r="C109" s="15" t="s">
        <v>28</v>
      </c>
      <c r="D109" s="48">
        <v>7.5</v>
      </c>
      <c r="E109" s="48">
        <v>11.6</v>
      </c>
      <c r="F109" s="48">
        <v>0.9</v>
      </c>
      <c r="G109" s="48">
        <v>138</v>
      </c>
      <c r="H109" s="48">
        <v>3</v>
      </c>
      <c r="I109" s="48">
        <v>11</v>
      </c>
      <c r="J109" s="48">
        <v>90</v>
      </c>
      <c r="K109" s="48">
        <v>0.8</v>
      </c>
      <c r="L109" s="48">
        <v>0.4</v>
      </c>
      <c r="M109" s="48">
        <v>0</v>
      </c>
      <c r="N109" s="48">
        <v>0</v>
      </c>
    </row>
    <row r="110" spans="1:14" ht="14.25" customHeight="1">
      <c r="A110" s="5">
        <v>376</v>
      </c>
      <c r="B110" s="14" t="s">
        <v>38</v>
      </c>
      <c r="C110" s="19" t="s">
        <v>28</v>
      </c>
      <c r="D110" s="5">
        <v>0.2</v>
      </c>
      <c r="E110" s="5">
        <v>0.1</v>
      </c>
      <c r="F110" s="5">
        <v>10.1</v>
      </c>
      <c r="G110" s="5">
        <v>41</v>
      </c>
      <c r="H110" s="5">
        <v>5</v>
      </c>
      <c r="I110" s="5">
        <v>4</v>
      </c>
      <c r="J110" s="5">
        <v>8</v>
      </c>
      <c r="K110" s="5">
        <v>0.85</v>
      </c>
      <c r="L110" s="5">
        <v>0</v>
      </c>
      <c r="M110" s="5">
        <v>0.1</v>
      </c>
      <c r="N110" s="5">
        <v>0</v>
      </c>
    </row>
    <row r="111" spans="1:14" ht="27" customHeight="1">
      <c r="A111" s="6"/>
      <c r="B111" s="26" t="s">
        <v>39</v>
      </c>
      <c r="C111" s="19" t="s">
        <v>40</v>
      </c>
      <c r="D111" s="5">
        <v>4.5</v>
      </c>
      <c r="E111" s="27">
        <v>0.9</v>
      </c>
      <c r="F111" s="5">
        <v>30</v>
      </c>
      <c r="G111" s="5">
        <v>147</v>
      </c>
      <c r="H111" s="5">
        <v>32.7</v>
      </c>
      <c r="I111" s="5">
        <v>24</v>
      </c>
      <c r="J111" s="5">
        <v>72</v>
      </c>
      <c r="K111" s="5">
        <v>1.77</v>
      </c>
      <c r="L111" s="5">
        <v>0.19</v>
      </c>
      <c r="M111" s="5">
        <v>0</v>
      </c>
      <c r="N111" s="5">
        <v>0</v>
      </c>
    </row>
    <row r="112" spans="1:14" ht="14.25" customHeight="1">
      <c r="A112" s="6"/>
      <c r="B112" s="20" t="s">
        <v>31</v>
      </c>
      <c r="C112" s="19"/>
      <c r="D112" s="22">
        <f aca="true" t="shared" si="19" ref="D112:N112">SUM(D108:D111)</f>
        <v>17</v>
      </c>
      <c r="E112" s="22">
        <f t="shared" si="19"/>
        <v>16.2</v>
      </c>
      <c r="F112" s="22">
        <f t="shared" si="19"/>
        <v>50.9</v>
      </c>
      <c r="G112" s="22">
        <f t="shared" si="19"/>
        <v>426</v>
      </c>
      <c r="H112" s="22">
        <f t="shared" si="19"/>
        <v>78.7</v>
      </c>
      <c r="I112" s="22">
        <f t="shared" si="19"/>
        <v>64</v>
      </c>
      <c r="J112" s="22">
        <f t="shared" si="19"/>
        <v>223</v>
      </c>
      <c r="K112" s="22">
        <f t="shared" si="19"/>
        <v>4.54</v>
      </c>
      <c r="L112" s="22">
        <f t="shared" si="19"/>
        <v>0.64</v>
      </c>
      <c r="M112" s="22">
        <f t="shared" si="19"/>
        <v>10.139999999999999</v>
      </c>
      <c r="N112" s="22">
        <f t="shared" si="19"/>
        <v>0.01</v>
      </c>
    </row>
    <row r="113" spans="1:14" ht="14.25" customHeight="1">
      <c r="A113" s="6"/>
      <c r="B113" s="45" t="s">
        <v>41</v>
      </c>
      <c r="C113" s="50"/>
      <c r="D113" s="29">
        <f aca="true" t="shared" si="20" ref="D113:N113">D106+D112</f>
        <v>44.94</v>
      </c>
      <c r="E113" s="29">
        <f t="shared" si="20"/>
        <v>53.55</v>
      </c>
      <c r="F113" s="29">
        <f t="shared" si="20"/>
        <v>123.34</v>
      </c>
      <c r="G113" s="29">
        <f t="shared" si="20"/>
        <v>1163</v>
      </c>
      <c r="H113" s="29">
        <f t="shared" si="20"/>
        <v>451.4</v>
      </c>
      <c r="I113" s="29">
        <f t="shared" si="20"/>
        <v>119</v>
      </c>
      <c r="J113" s="29">
        <f t="shared" si="20"/>
        <v>478</v>
      </c>
      <c r="K113" s="29">
        <f t="shared" si="20"/>
        <v>7.17</v>
      </c>
      <c r="L113" s="29">
        <f t="shared" si="20"/>
        <v>0.8400000000000001</v>
      </c>
      <c r="M113" s="29">
        <f t="shared" si="20"/>
        <v>11.569999999999999</v>
      </c>
      <c r="N113" s="29">
        <f t="shared" si="20"/>
        <v>0.17</v>
      </c>
    </row>
    <row r="114" spans="1:14" ht="14.25" customHeight="1">
      <c r="A114" s="6"/>
      <c r="B114" s="11" t="s">
        <v>42</v>
      </c>
      <c r="C114" s="38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 customHeight="1">
      <c r="A115" s="6"/>
      <c r="B115" s="12" t="s">
        <v>19</v>
      </c>
      <c r="C115" s="38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 customHeight="1">
      <c r="A116" s="16">
        <v>259</v>
      </c>
      <c r="B116" s="17" t="s">
        <v>85</v>
      </c>
      <c r="C116" s="15" t="s">
        <v>28</v>
      </c>
      <c r="D116" s="5">
        <v>9.3</v>
      </c>
      <c r="E116" s="5">
        <v>5.3</v>
      </c>
      <c r="F116" s="5">
        <v>22.1</v>
      </c>
      <c r="G116" s="5">
        <v>172</v>
      </c>
      <c r="H116" s="5">
        <v>14</v>
      </c>
      <c r="I116" s="5">
        <v>203</v>
      </c>
      <c r="J116" s="5">
        <v>31</v>
      </c>
      <c r="K116" s="5">
        <v>3.9</v>
      </c>
      <c r="L116" s="5">
        <v>0.2</v>
      </c>
      <c r="M116" s="5">
        <v>12.3</v>
      </c>
      <c r="N116" s="5" t="s">
        <v>102</v>
      </c>
    </row>
    <row r="117" spans="1:14" ht="14.25" customHeight="1">
      <c r="A117" s="16">
        <v>245</v>
      </c>
      <c r="B117" s="14" t="s">
        <v>27</v>
      </c>
      <c r="C117" s="15" t="s">
        <v>28</v>
      </c>
      <c r="D117" s="16">
        <v>2.3</v>
      </c>
      <c r="E117" s="16">
        <v>1.8</v>
      </c>
      <c r="F117" s="16">
        <v>25</v>
      </c>
      <c r="G117" s="16">
        <v>125</v>
      </c>
      <c r="H117" s="16">
        <v>61</v>
      </c>
      <c r="I117" s="16">
        <v>7</v>
      </c>
      <c r="J117" s="16">
        <v>45</v>
      </c>
      <c r="K117" s="16">
        <v>0.1</v>
      </c>
      <c r="L117" s="16">
        <v>0.24</v>
      </c>
      <c r="M117" s="16">
        <v>0.65</v>
      </c>
      <c r="N117" s="16">
        <v>0.01</v>
      </c>
    </row>
    <row r="118" spans="1:14" ht="14.25" customHeight="1">
      <c r="A118" s="5"/>
      <c r="B118" s="32" t="s">
        <v>29</v>
      </c>
      <c r="C118" s="19" t="s">
        <v>47</v>
      </c>
      <c r="D118" s="5">
        <v>2.4</v>
      </c>
      <c r="E118" s="5">
        <v>0.6</v>
      </c>
      <c r="F118" s="5">
        <v>17.1</v>
      </c>
      <c r="G118" s="5">
        <v>84</v>
      </c>
      <c r="H118" s="5">
        <v>11.7</v>
      </c>
      <c r="I118" s="5">
        <v>10</v>
      </c>
      <c r="J118" s="5">
        <v>27</v>
      </c>
      <c r="K118" s="5">
        <v>0.6</v>
      </c>
      <c r="L118" s="5">
        <v>0.09</v>
      </c>
      <c r="M118" s="5">
        <v>0</v>
      </c>
      <c r="N118" s="5">
        <v>0</v>
      </c>
    </row>
    <row r="119" spans="1:14" ht="14.25" customHeight="1">
      <c r="A119" s="5"/>
      <c r="B119" s="20" t="s">
        <v>31</v>
      </c>
      <c r="C119" s="19"/>
      <c r="D119" s="22">
        <f aca="true" t="shared" si="21" ref="D119:N119">SUM(D116:D118)</f>
        <v>14.000000000000002</v>
      </c>
      <c r="E119" s="22">
        <f t="shared" si="21"/>
        <v>7.699999999999999</v>
      </c>
      <c r="F119" s="22">
        <f t="shared" si="21"/>
        <v>64.2</v>
      </c>
      <c r="G119" s="22">
        <f t="shared" si="21"/>
        <v>381</v>
      </c>
      <c r="H119" s="22">
        <f t="shared" si="21"/>
        <v>86.7</v>
      </c>
      <c r="I119" s="22">
        <f t="shared" si="21"/>
        <v>220</v>
      </c>
      <c r="J119" s="22">
        <f t="shared" si="21"/>
        <v>103</v>
      </c>
      <c r="K119" s="22">
        <f t="shared" si="21"/>
        <v>4.6</v>
      </c>
      <c r="L119" s="22">
        <f t="shared" si="21"/>
        <v>0.53</v>
      </c>
      <c r="M119" s="22">
        <f t="shared" si="21"/>
        <v>12.950000000000001</v>
      </c>
      <c r="N119" s="22">
        <f t="shared" si="21"/>
        <v>0.01</v>
      </c>
    </row>
    <row r="120" spans="1:14" ht="14.25" customHeight="1">
      <c r="A120" s="5"/>
      <c r="B120" s="12" t="s">
        <v>32</v>
      </c>
      <c r="C120" s="19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25.5" customHeight="1">
      <c r="A121" s="5">
        <v>112</v>
      </c>
      <c r="B121" s="25" t="s">
        <v>103</v>
      </c>
      <c r="C121" s="19" t="s">
        <v>104</v>
      </c>
      <c r="D121" s="5">
        <v>5.5</v>
      </c>
      <c r="E121" s="5">
        <v>4</v>
      </c>
      <c r="F121" s="5">
        <v>19.2</v>
      </c>
      <c r="G121" s="5">
        <v>134</v>
      </c>
      <c r="H121" s="5">
        <v>19</v>
      </c>
      <c r="I121" s="5">
        <v>23.6</v>
      </c>
      <c r="J121" s="5">
        <v>80.6</v>
      </c>
      <c r="K121" s="5">
        <v>1.06</v>
      </c>
      <c r="L121" s="5">
        <v>0.09</v>
      </c>
      <c r="M121" s="5">
        <v>6.1</v>
      </c>
      <c r="N121" s="5">
        <v>0.02</v>
      </c>
    </row>
    <row r="122" spans="1:14" ht="14.25" customHeight="1">
      <c r="A122" s="16" t="s">
        <v>50</v>
      </c>
      <c r="B122" s="17" t="s">
        <v>51</v>
      </c>
      <c r="C122" s="15" t="s">
        <v>36</v>
      </c>
      <c r="D122" s="5">
        <v>21</v>
      </c>
      <c r="E122" s="5">
        <v>9.5</v>
      </c>
      <c r="F122" s="5">
        <v>9.3</v>
      </c>
      <c r="G122" s="5">
        <v>273</v>
      </c>
      <c r="H122" s="5">
        <v>12</v>
      </c>
      <c r="I122" s="5">
        <v>75</v>
      </c>
      <c r="J122" s="5">
        <v>95</v>
      </c>
      <c r="K122" s="5">
        <v>1.76</v>
      </c>
      <c r="L122" s="5">
        <v>0.09</v>
      </c>
      <c r="M122" s="5">
        <v>0.75</v>
      </c>
      <c r="N122" s="5">
        <v>0.07</v>
      </c>
    </row>
    <row r="123" spans="1:14" ht="13.5" customHeight="1">
      <c r="A123" s="16">
        <v>304</v>
      </c>
      <c r="B123" s="14" t="s">
        <v>52</v>
      </c>
      <c r="C123" s="15" t="s">
        <v>23</v>
      </c>
      <c r="D123" s="5">
        <v>3.7</v>
      </c>
      <c r="E123" s="5">
        <v>6.3</v>
      </c>
      <c r="F123" s="5">
        <v>28.5</v>
      </c>
      <c r="G123" s="5">
        <v>216</v>
      </c>
      <c r="H123" s="5">
        <v>1</v>
      </c>
      <c r="I123" s="5">
        <v>19</v>
      </c>
      <c r="J123" s="5">
        <v>62</v>
      </c>
      <c r="K123" s="5">
        <v>0.52</v>
      </c>
      <c r="L123" s="5">
        <v>0.03</v>
      </c>
      <c r="M123" s="5">
        <v>0</v>
      </c>
      <c r="N123" s="5">
        <v>0.03</v>
      </c>
    </row>
    <row r="124" spans="1:14" ht="14.25" customHeight="1">
      <c r="A124" s="16">
        <v>377</v>
      </c>
      <c r="B124" s="17" t="s">
        <v>53</v>
      </c>
      <c r="C124" s="15" t="s">
        <v>28</v>
      </c>
      <c r="D124" s="16">
        <v>0.2</v>
      </c>
      <c r="E124" s="16">
        <v>0.2</v>
      </c>
      <c r="F124" s="16">
        <v>13.9</v>
      </c>
      <c r="G124" s="16">
        <v>59</v>
      </c>
      <c r="H124" s="16">
        <v>7</v>
      </c>
      <c r="I124" s="16">
        <v>4</v>
      </c>
      <c r="J124" s="16">
        <v>4</v>
      </c>
      <c r="K124" s="16">
        <v>0.93</v>
      </c>
      <c r="L124" s="16">
        <v>0.014</v>
      </c>
      <c r="M124" s="16">
        <v>4.09</v>
      </c>
      <c r="N124" s="16">
        <v>0</v>
      </c>
    </row>
    <row r="125" spans="1:14" ht="27" customHeight="1">
      <c r="A125" s="5"/>
      <c r="B125" s="26" t="s">
        <v>39</v>
      </c>
      <c r="C125" s="19" t="s">
        <v>40</v>
      </c>
      <c r="D125" s="5">
        <v>4.5</v>
      </c>
      <c r="E125" s="27">
        <v>0.9</v>
      </c>
      <c r="F125" s="5">
        <v>30</v>
      </c>
      <c r="G125" s="5">
        <v>147</v>
      </c>
      <c r="H125" s="5">
        <v>32.7</v>
      </c>
      <c r="I125" s="5">
        <v>24</v>
      </c>
      <c r="J125" s="5">
        <v>72</v>
      </c>
      <c r="K125" s="5">
        <v>1.77</v>
      </c>
      <c r="L125" s="5">
        <v>0.19</v>
      </c>
      <c r="M125" s="5">
        <v>0</v>
      </c>
      <c r="N125" s="5">
        <v>0</v>
      </c>
    </row>
    <row r="126" spans="1:14" ht="14.25" customHeight="1">
      <c r="A126" s="5"/>
      <c r="B126" s="20" t="s">
        <v>31</v>
      </c>
      <c r="C126" s="19"/>
      <c r="D126" s="22">
        <f aca="true" t="shared" si="22" ref="D126:N126">SUM(D121:D125)</f>
        <v>34.9</v>
      </c>
      <c r="E126" s="22">
        <f t="shared" si="22"/>
        <v>20.9</v>
      </c>
      <c r="F126" s="22">
        <f t="shared" si="22"/>
        <v>100.9</v>
      </c>
      <c r="G126" s="22">
        <f t="shared" si="22"/>
        <v>829</v>
      </c>
      <c r="H126" s="22">
        <f t="shared" si="22"/>
        <v>71.7</v>
      </c>
      <c r="I126" s="22">
        <f t="shared" si="22"/>
        <v>145.6</v>
      </c>
      <c r="J126" s="22">
        <f t="shared" si="22"/>
        <v>313.6</v>
      </c>
      <c r="K126" s="22">
        <f t="shared" si="22"/>
        <v>6.040000000000001</v>
      </c>
      <c r="L126" s="22">
        <f t="shared" si="22"/>
        <v>0.41400000000000003</v>
      </c>
      <c r="M126" s="22">
        <f t="shared" si="22"/>
        <v>10.94</v>
      </c>
      <c r="N126" s="22">
        <f t="shared" si="22"/>
        <v>0.12000000000000001</v>
      </c>
    </row>
    <row r="127" spans="1:14" ht="14.25" customHeight="1">
      <c r="A127" s="5"/>
      <c r="B127" s="45" t="s">
        <v>41</v>
      </c>
      <c r="C127" s="21"/>
      <c r="D127" s="29">
        <f aca="true" t="shared" si="23" ref="D127:N127">SUM(D119+D126)</f>
        <v>48.9</v>
      </c>
      <c r="E127" s="29">
        <f t="shared" si="23"/>
        <v>28.599999999999998</v>
      </c>
      <c r="F127" s="29">
        <f t="shared" si="23"/>
        <v>165.10000000000002</v>
      </c>
      <c r="G127" s="29">
        <f t="shared" si="23"/>
        <v>1210</v>
      </c>
      <c r="H127" s="29">
        <f t="shared" si="23"/>
        <v>158.4</v>
      </c>
      <c r="I127" s="29">
        <f t="shared" si="23"/>
        <v>365.6</v>
      </c>
      <c r="J127" s="29">
        <f t="shared" si="23"/>
        <v>416.6</v>
      </c>
      <c r="K127" s="29">
        <f t="shared" si="23"/>
        <v>10.64</v>
      </c>
      <c r="L127" s="29">
        <f t="shared" si="23"/>
        <v>0.9440000000000001</v>
      </c>
      <c r="M127" s="29">
        <f t="shared" si="23"/>
        <v>23.89</v>
      </c>
      <c r="N127" s="29">
        <f t="shared" si="23"/>
        <v>0.13</v>
      </c>
    </row>
    <row r="128" spans="1:14" ht="14.25" customHeight="1">
      <c r="A128" s="6"/>
      <c r="B128" s="11" t="s">
        <v>54</v>
      </c>
      <c r="C128" s="38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 customHeight="1">
      <c r="A129" s="6"/>
      <c r="B129" s="12" t="s">
        <v>19</v>
      </c>
      <c r="C129" s="38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 customHeight="1">
      <c r="A130" s="5" t="s">
        <v>105</v>
      </c>
      <c r="B130" s="37" t="s">
        <v>106</v>
      </c>
      <c r="C130" s="15" t="s">
        <v>92</v>
      </c>
      <c r="D130" s="16">
        <v>12.3</v>
      </c>
      <c r="E130" s="16">
        <v>13</v>
      </c>
      <c r="F130" s="16">
        <v>4.3</v>
      </c>
      <c r="G130" s="16">
        <v>183</v>
      </c>
      <c r="H130" s="16">
        <v>102</v>
      </c>
      <c r="I130" s="16">
        <v>9.8</v>
      </c>
      <c r="J130" s="16">
        <v>77</v>
      </c>
      <c r="K130" s="16">
        <v>1</v>
      </c>
      <c r="L130" s="16">
        <v>0.04</v>
      </c>
      <c r="M130" s="16">
        <v>0.8</v>
      </c>
      <c r="N130" s="16">
        <v>0.01</v>
      </c>
    </row>
    <row r="131" spans="1:14" ht="14.25" customHeight="1">
      <c r="A131" s="16">
        <v>302</v>
      </c>
      <c r="B131" s="14" t="s">
        <v>37</v>
      </c>
      <c r="C131" s="15" t="s">
        <v>23</v>
      </c>
      <c r="D131" s="16">
        <v>8.5</v>
      </c>
      <c r="E131" s="16">
        <v>7.3</v>
      </c>
      <c r="F131" s="16">
        <v>36.6</v>
      </c>
      <c r="G131" s="16">
        <v>251</v>
      </c>
      <c r="H131" s="16">
        <v>15</v>
      </c>
      <c r="I131" s="16">
        <v>133</v>
      </c>
      <c r="J131" s="16">
        <v>201</v>
      </c>
      <c r="K131" s="16">
        <v>4.5</v>
      </c>
      <c r="L131" s="16">
        <v>0.21</v>
      </c>
      <c r="M131" s="16">
        <v>0</v>
      </c>
      <c r="N131" s="16">
        <v>0.03</v>
      </c>
    </row>
    <row r="132" spans="1:14" ht="14.25" customHeight="1">
      <c r="A132" s="16">
        <v>377</v>
      </c>
      <c r="B132" s="17" t="s">
        <v>45</v>
      </c>
      <c r="C132" s="15" t="s">
        <v>46</v>
      </c>
      <c r="D132" s="16">
        <v>0.30000000000000004</v>
      </c>
      <c r="E132" s="16">
        <v>0.1</v>
      </c>
      <c r="F132" s="16">
        <v>10.3</v>
      </c>
      <c r="G132" s="16">
        <v>44</v>
      </c>
      <c r="H132" s="16">
        <v>8</v>
      </c>
      <c r="I132" s="16">
        <v>5</v>
      </c>
      <c r="J132" s="16">
        <v>10</v>
      </c>
      <c r="K132" s="16">
        <v>0.9</v>
      </c>
      <c r="L132" s="16">
        <v>0</v>
      </c>
      <c r="M132" s="16">
        <v>2.9</v>
      </c>
      <c r="N132" s="16">
        <v>0</v>
      </c>
    </row>
    <row r="133" spans="1:14" ht="14.25" customHeight="1">
      <c r="A133" s="5"/>
      <c r="B133" s="32" t="s">
        <v>29</v>
      </c>
      <c r="C133" s="19" t="s">
        <v>47</v>
      </c>
      <c r="D133" s="5">
        <v>2.4</v>
      </c>
      <c r="E133" s="5">
        <v>0.6</v>
      </c>
      <c r="F133" s="5">
        <v>17.1</v>
      </c>
      <c r="G133" s="5">
        <v>84</v>
      </c>
      <c r="H133" s="5">
        <v>11.7</v>
      </c>
      <c r="I133" s="5">
        <v>10</v>
      </c>
      <c r="J133" s="5">
        <v>27</v>
      </c>
      <c r="K133" s="5">
        <v>0.6</v>
      </c>
      <c r="L133" s="5">
        <v>0.09</v>
      </c>
      <c r="M133" s="5">
        <v>0</v>
      </c>
      <c r="N133" s="5">
        <v>0</v>
      </c>
    </row>
    <row r="134" spans="1:14" ht="14.25" customHeight="1">
      <c r="A134" s="5"/>
      <c r="B134" s="20" t="s">
        <v>31</v>
      </c>
      <c r="C134" s="19"/>
      <c r="D134" s="22">
        <f aca="true" t="shared" si="24" ref="D134:N134">SUM(D130:D133)</f>
        <v>23.5</v>
      </c>
      <c r="E134" s="22">
        <f t="shared" si="24"/>
        <v>21.000000000000004</v>
      </c>
      <c r="F134" s="22">
        <f t="shared" si="24"/>
        <v>68.30000000000001</v>
      </c>
      <c r="G134" s="22">
        <f t="shared" si="24"/>
        <v>562</v>
      </c>
      <c r="H134" s="22">
        <f t="shared" si="24"/>
        <v>136.7</v>
      </c>
      <c r="I134" s="22">
        <f t="shared" si="24"/>
        <v>157.8</v>
      </c>
      <c r="J134" s="22">
        <f t="shared" si="24"/>
        <v>315</v>
      </c>
      <c r="K134" s="22">
        <f t="shared" si="24"/>
        <v>7</v>
      </c>
      <c r="L134" s="22">
        <f t="shared" si="24"/>
        <v>0.33999999999999997</v>
      </c>
      <c r="M134" s="22">
        <f t="shared" si="24"/>
        <v>3.7</v>
      </c>
      <c r="N134" s="22">
        <f t="shared" si="24"/>
        <v>0.04</v>
      </c>
    </row>
    <row r="135" spans="1:14" ht="14.25" customHeight="1">
      <c r="A135" s="6"/>
      <c r="B135" s="12" t="s">
        <v>32</v>
      </c>
      <c r="C135" s="3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5.75" customHeight="1">
      <c r="A136" s="5">
        <v>99</v>
      </c>
      <c r="B136" s="35" t="s">
        <v>107</v>
      </c>
      <c r="C136" s="15" t="s">
        <v>74</v>
      </c>
      <c r="D136" s="5">
        <v>4.7</v>
      </c>
      <c r="E136" s="5">
        <v>5.4</v>
      </c>
      <c r="F136" s="5">
        <v>9.3</v>
      </c>
      <c r="G136" s="5">
        <v>111</v>
      </c>
      <c r="H136" s="5">
        <v>22</v>
      </c>
      <c r="I136" s="5">
        <v>21</v>
      </c>
      <c r="J136" s="5">
        <v>51</v>
      </c>
      <c r="K136" s="5">
        <v>0.77</v>
      </c>
      <c r="L136" s="5">
        <v>0.07</v>
      </c>
      <c r="M136" s="5">
        <v>12.75</v>
      </c>
      <c r="N136" s="5">
        <v>0</v>
      </c>
    </row>
    <row r="137" spans="1:14" ht="13.5" customHeight="1">
      <c r="A137" s="16">
        <v>285</v>
      </c>
      <c r="B137" s="14" t="s">
        <v>108</v>
      </c>
      <c r="C137" s="15" t="s">
        <v>28</v>
      </c>
      <c r="D137" s="16">
        <v>21.5</v>
      </c>
      <c r="E137" s="16">
        <v>16.3</v>
      </c>
      <c r="F137" s="16">
        <v>39.4</v>
      </c>
      <c r="G137" s="16">
        <v>409</v>
      </c>
      <c r="H137" s="16">
        <v>21</v>
      </c>
      <c r="I137" s="16">
        <v>14</v>
      </c>
      <c r="J137" s="16">
        <v>70</v>
      </c>
      <c r="K137" s="16">
        <v>1.32</v>
      </c>
      <c r="L137" s="16">
        <v>0.1</v>
      </c>
      <c r="M137" s="16">
        <v>0.45</v>
      </c>
      <c r="N137" s="16">
        <v>0.04</v>
      </c>
    </row>
    <row r="138" spans="1:14" ht="14.25" customHeight="1">
      <c r="A138" s="5" t="s">
        <v>58</v>
      </c>
      <c r="B138" s="25" t="s">
        <v>59</v>
      </c>
      <c r="C138" s="15" t="s">
        <v>28</v>
      </c>
      <c r="D138" s="5">
        <v>0</v>
      </c>
      <c r="E138" s="5">
        <v>0</v>
      </c>
      <c r="F138" s="5">
        <v>33</v>
      </c>
      <c r="G138" s="5">
        <v>132</v>
      </c>
      <c r="H138" s="5">
        <v>0.3</v>
      </c>
      <c r="I138" s="5">
        <v>0</v>
      </c>
      <c r="J138" s="5">
        <v>0</v>
      </c>
      <c r="K138" s="5">
        <v>0.03</v>
      </c>
      <c r="L138" s="5">
        <v>0</v>
      </c>
      <c r="M138" s="5">
        <v>0.01</v>
      </c>
      <c r="N138" s="5">
        <v>0</v>
      </c>
    </row>
    <row r="139" spans="1:14" ht="27" customHeight="1">
      <c r="A139" s="5"/>
      <c r="B139" s="26" t="s">
        <v>39</v>
      </c>
      <c r="C139" s="19" t="s">
        <v>40</v>
      </c>
      <c r="D139" s="5">
        <v>4.5</v>
      </c>
      <c r="E139" s="27">
        <v>0.9</v>
      </c>
      <c r="F139" s="5">
        <v>30</v>
      </c>
      <c r="G139" s="5">
        <v>147</v>
      </c>
      <c r="H139" s="5">
        <v>32.7</v>
      </c>
      <c r="I139" s="5">
        <v>24</v>
      </c>
      <c r="J139" s="5">
        <v>72</v>
      </c>
      <c r="K139" s="5">
        <v>1.77</v>
      </c>
      <c r="L139" s="5">
        <v>0.19</v>
      </c>
      <c r="M139" s="5">
        <v>0</v>
      </c>
      <c r="N139" s="5">
        <v>0</v>
      </c>
    </row>
    <row r="140" spans="1:14" ht="14.25" customHeight="1">
      <c r="A140" s="5"/>
      <c r="B140" s="20" t="s">
        <v>31</v>
      </c>
      <c r="C140" s="19"/>
      <c r="D140" s="22">
        <f aca="true" t="shared" si="25" ref="D140:N140">SUM(D136:D139)</f>
        <v>30.7</v>
      </c>
      <c r="E140" s="22">
        <f t="shared" si="25"/>
        <v>22.6</v>
      </c>
      <c r="F140" s="22">
        <f t="shared" si="25"/>
        <v>111.7</v>
      </c>
      <c r="G140" s="22">
        <f t="shared" si="25"/>
        <v>799</v>
      </c>
      <c r="H140" s="22">
        <f t="shared" si="25"/>
        <v>76</v>
      </c>
      <c r="I140" s="22">
        <f t="shared" si="25"/>
        <v>59</v>
      </c>
      <c r="J140" s="22">
        <f t="shared" si="25"/>
        <v>193</v>
      </c>
      <c r="K140" s="22">
        <f t="shared" si="25"/>
        <v>3.8899999999999997</v>
      </c>
      <c r="L140" s="22">
        <f t="shared" si="25"/>
        <v>0.36</v>
      </c>
      <c r="M140" s="22">
        <f t="shared" si="25"/>
        <v>13.209999999999999</v>
      </c>
      <c r="N140" s="22">
        <f t="shared" si="25"/>
        <v>0.04</v>
      </c>
    </row>
    <row r="141" spans="1:14" ht="14.25" customHeight="1">
      <c r="A141" s="5"/>
      <c r="B141" s="45" t="s">
        <v>41</v>
      </c>
      <c r="C141" s="19"/>
      <c r="D141" s="29">
        <f aca="true" t="shared" si="26" ref="D141:N141">D134+D140</f>
        <v>54.2</v>
      </c>
      <c r="E141" s="29">
        <f t="shared" si="26"/>
        <v>43.60000000000001</v>
      </c>
      <c r="F141" s="29">
        <f t="shared" si="26"/>
        <v>180</v>
      </c>
      <c r="G141" s="29">
        <f t="shared" si="26"/>
        <v>1361</v>
      </c>
      <c r="H141" s="29">
        <f t="shared" si="26"/>
        <v>212.7</v>
      </c>
      <c r="I141" s="29">
        <f t="shared" si="26"/>
        <v>216.8</v>
      </c>
      <c r="J141" s="29">
        <f t="shared" si="26"/>
        <v>508</v>
      </c>
      <c r="K141" s="29">
        <f t="shared" si="26"/>
        <v>10.89</v>
      </c>
      <c r="L141" s="29">
        <f t="shared" si="26"/>
        <v>0.7</v>
      </c>
      <c r="M141" s="29">
        <f t="shared" si="26"/>
        <v>16.91</v>
      </c>
      <c r="N141" s="29">
        <f t="shared" si="26"/>
        <v>0.08</v>
      </c>
    </row>
    <row r="142" spans="1:14" ht="14.25" customHeight="1">
      <c r="A142" s="6"/>
      <c r="B142" s="11" t="s">
        <v>66</v>
      </c>
      <c r="C142" s="38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 customHeight="1">
      <c r="A143" s="6"/>
      <c r="B143" s="12" t="s">
        <v>19</v>
      </c>
      <c r="C143" s="38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 customHeight="1">
      <c r="A144" s="5">
        <v>16</v>
      </c>
      <c r="B144" s="14" t="s">
        <v>109</v>
      </c>
      <c r="C144" s="15" t="s">
        <v>110</v>
      </c>
      <c r="D144" s="5">
        <v>4.1</v>
      </c>
      <c r="E144" s="5">
        <v>2.6</v>
      </c>
      <c r="F144" s="5">
        <v>1.1</v>
      </c>
      <c r="G144" s="5">
        <v>45</v>
      </c>
      <c r="H144" s="5">
        <v>2</v>
      </c>
      <c r="I144" s="5">
        <v>4</v>
      </c>
      <c r="J144" s="5">
        <v>39</v>
      </c>
      <c r="K144" s="5">
        <v>0.21</v>
      </c>
      <c r="L144" s="5">
        <v>0.15</v>
      </c>
      <c r="M144" s="5">
        <v>0</v>
      </c>
      <c r="N144" s="5">
        <v>0</v>
      </c>
    </row>
    <row r="145" spans="1:14" ht="14.25" customHeight="1">
      <c r="A145" s="5" t="s">
        <v>111</v>
      </c>
      <c r="B145" s="32" t="s">
        <v>112</v>
      </c>
      <c r="C145" s="15" t="s">
        <v>113</v>
      </c>
      <c r="D145" s="5">
        <v>7.7</v>
      </c>
      <c r="E145" s="5">
        <v>8.5</v>
      </c>
      <c r="F145" s="5">
        <v>37.2</v>
      </c>
      <c r="G145" s="5">
        <v>257</v>
      </c>
      <c r="H145" s="5">
        <v>208</v>
      </c>
      <c r="I145" s="5">
        <v>44</v>
      </c>
      <c r="J145" s="5">
        <v>211</v>
      </c>
      <c r="K145" s="5">
        <v>0.77</v>
      </c>
      <c r="L145" s="5">
        <v>0.07</v>
      </c>
      <c r="M145" s="5">
        <v>2.2</v>
      </c>
      <c r="N145" s="5">
        <v>0.04</v>
      </c>
    </row>
    <row r="146" spans="1:14" ht="14.25" customHeight="1">
      <c r="A146" s="51"/>
      <c r="B146" s="23" t="s">
        <v>114</v>
      </c>
      <c r="C146" s="15" t="s">
        <v>92</v>
      </c>
      <c r="D146" s="16">
        <v>6</v>
      </c>
      <c r="E146" s="16">
        <v>3.5</v>
      </c>
      <c r="F146" s="16">
        <v>10.1</v>
      </c>
      <c r="G146" s="16">
        <v>96</v>
      </c>
      <c r="H146" s="16">
        <v>240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</row>
    <row r="147" spans="1:14" ht="14.25" customHeight="1">
      <c r="A147" s="5">
        <v>376</v>
      </c>
      <c r="B147" s="14" t="s">
        <v>38</v>
      </c>
      <c r="C147" s="19" t="s">
        <v>28</v>
      </c>
      <c r="D147" s="5">
        <v>0.2</v>
      </c>
      <c r="E147" s="5">
        <v>0.1</v>
      </c>
      <c r="F147" s="5">
        <v>10.1</v>
      </c>
      <c r="G147" s="5">
        <v>41</v>
      </c>
      <c r="H147" s="5">
        <v>5</v>
      </c>
      <c r="I147" s="5">
        <v>4</v>
      </c>
      <c r="J147" s="5">
        <v>8</v>
      </c>
      <c r="K147" s="5">
        <v>0.85</v>
      </c>
      <c r="L147" s="5">
        <v>0</v>
      </c>
      <c r="M147" s="5">
        <v>0.1</v>
      </c>
      <c r="N147" s="5">
        <v>0</v>
      </c>
    </row>
    <row r="148" spans="1:14" ht="14.25" customHeight="1">
      <c r="A148" s="5"/>
      <c r="B148" s="32" t="s">
        <v>29</v>
      </c>
      <c r="C148" s="19" t="s">
        <v>47</v>
      </c>
      <c r="D148" s="5">
        <v>2.4</v>
      </c>
      <c r="E148" s="5">
        <v>0.6</v>
      </c>
      <c r="F148" s="5">
        <v>17.1</v>
      </c>
      <c r="G148" s="5">
        <v>84</v>
      </c>
      <c r="H148" s="5">
        <v>11.7</v>
      </c>
      <c r="I148" s="5">
        <v>10</v>
      </c>
      <c r="J148" s="5">
        <v>27</v>
      </c>
      <c r="K148" s="5">
        <v>0.6</v>
      </c>
      <c r="L148" s="5">
        <v>0.09</v>
      </c>
      <c r="M148" s="5">
        <v>0</v>
      </c>
      <c r="N148" s="5">
        <v>0</v>
      </c>
    </row>
    <row r="149" spans="1:14" ht="14.25" customHeight="1">
      <c r="A149" s="5"/>
      <c r="B149" s="20" t="s">
        <v>31</v>
      </c>
      <c r="C149" s="19"/>
      <c r="D149" s="22">
        <f aca="true" t="shared" si="27" ref="D149:N149">SUM(D144:D148)</f>
        <v>20.4</v>
      </c>
      <c r="E149" s="22">
        <f t="shared" si="27"/>
        <v>15.299999999999999</v>
      </c>
      <c r="F149" s="22">
        <f t="shared" si="27"/>
        <v>75.60000000000001</v>
      </c>
      <c r="G149" s="22">
        <f t="shared" si="27"/>
        <v>523</v>
      </c>
      <c r="H149" s="22">
        <f t="shared" si="27"/>
        <v>466.7</v>
      </c>
      <c r="I149" s="22">
        <f t="shared" si="27"/>
        <v>62</v>
      </c>
      <c r="J149" s="22">
        <f t="shared" si="27"/>
        <v>285</v>
      </c>
      <c r="K149" s="22">
        <f t="shared" si="27"/>
        <v>2.43</v>
      </c>
      <c r="L149" s="22">
        <f t="shared" si="27"/>
        <v>0.31</v>
      </c>
      <c r="M149" s="22">
        <f t="shared" si="27"/>
        <v>2.3000000000000003</v>
      </c>
      <c r="N149" s="22">
        <f t="shared" si="27"/>
        <v>0.04</v>
      </c>
    </row>
    <row r="150" spans="1:14" ht="14.25" customHeight="1">
      <c r="A150" s="6"/>
      <c r="B150" s="12" t="s">
        <v>32</v>
      </c>
      <c r="C150" s="38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5" customHeight="1">
      <c r="A151" s="5" t="s">
        <v>82</v>
      </c>
      <c r="B151" s="25" t="s">
        <v>83</v>
      </c>
      <c r="C151" s="15" t="s">
        <v>115</v>
      </c>
      <c r="D151" s="5">
        <v>7.6</v>
      </c>
      <c r="E151" s="5">
        <v>0.5</v>
      </c>
      <c r="F151" s="5">
        <v>12.1</v>
      </c>
      <c r="G151" s="5">
        <v>96</v>
      </c>
      <c r="H151" s="5">
        <v>12</v>
      </c>
      <c r="I151" s="5">
        <v>25</v>
      </c>
      <c r="J151" s="5">
        <v>42</v>
      </c>
      <c r="K151" s="5">
        <v>0.7</v>
      </c>
      <c r="L151" s="5">
        <v>0.03</v>
      </c>
      <c r="M151" s="5">
        <v>1.24</v>
      </c>
      <c r="N151" s="5">
        <v>0.01</v>
      </c>
    </row>
    <row r="152" spans="1:14" ht="15" customHeight="1">
      <c r="A152" s="16" t="s">
        <v>116</v>
      </c>
      <c r="B152" s="14" t="s">
        <v>117</v>
      </c>
      <c r="C152" s="15" t="s">
        <v>76</v>
      </c>
      <c r="D152" s="16">
        <v>7.9</v>
      </c>
      <c r="E152" s="16">
        <v>10.2</v>
      </c>
      <c r="F152" s="16">
        <v>11.8</v>
      </c>
      <c r="G152" s="16">
        <v>171</v>
      </c>
      <c r="H152" s="16">
        <v>15</v>
      </c>
      <c r="I152" s="16">
        <v>18</v>
      </c>
      <c r="J152" s="16">
        <v>101</v>
      </c>
      <c r="K152" s="16">
        <v>1</v>
      </c>
      <c r="L152" s="16">
        <v>0.1</v>
      </c>
      <c r="M152" s="16">
        <v>0.9</v>
      </c>
      <c r="N152" s="16">
        <v>0.01</v>
      </c>
    </row>
    <row r="153" spans="1:14" ht="14.25" customHeight="1">
      <c r="A153" s="16" t="s">
        <v>118</v>
      </c>
      <c r="B153" s="14" t="s">
        <v>119</v>
      </c>
      <c r="C153" s="15" t="s">
        <v>23</v>
      </c>
      <c r="D153" s="16">
        <v>3.7</v>
      </c>
      <c r="E153" s="16">
        <v>6.3</v>
      </c>
      <c r="F153" s="16">
        <v>28.5</v>
      </c>
      <c r="G153" s="16">
        <v>216</v>
      </c>
      <c r="H153" s="16">
        <v>1</v>
      </c>
      <c r="I153" s="16">
        <v>19</v>
      </c>
      <c r="J153" s="16">
        <v>62</v>
      </c>
      <c r="K153" s="16">
        <v>0.52</v>
      </c>
      <c r="L153" s="16">
        <v>0.03</v>
      </c>
      <c r="M153" s="16">
        <v>0</v>
      </c>
      <c r="N153" s="16">
        <v>0.03</v>
      </c>
    </row>
    <row r="154" spans="1:14" ht="12.75" customHeight="1">
      <c r="A154" s="5">
        <v>349</v>
      </c>
      <c r="B154" s="35" t="s">
        <v>93</v>
      </c>
      <c r="C154" s="19" t="s">
        <v>28</v>
      </c>
      <c r="D154" s="5">
        <v>0.6000000000000001</v>
      </c>
      <c r="E154" s="5">
        <v>0</v>
      </c>
      <c r="F154" s="5">
        <v>20.9</v>
      </c>
      <c r="G154" s="5">
        <v>83</v>
      </c>
      <c r="H154" s="5">
        <v>23</v>
      </c>
      <c r="I154" s="5">
        <v>18</v>
      </c>
      <c r="J154" s="5">
        <v>38</v>
      </c>
      <c r="K154" s="5">
        <v>0.6000000000000001</v>
      </c>
      <c r="L154" s="5">
        <v>0.01</v>
      </c>
      <c r="M154" s="5">
        <v>1.09</v>
      </c>
      <c r="N154" s="5">
        <v>0.2</v>
      </c>
    </row>
    <row r="155" spans="1:14" ht="27" customHeight="1">
      <c r="A155" s="5"/>
      <c r="B155" s="26" t="s">
        <v>39</v>
      </c>
      <c r="C155" s="19" t="s">
        <v>40</v>
      </c>
      <c r="D155" s="5">
        <v>4.5</v>
      </c>
      <c r="E155" s="27">
        <v>0.9</v>
      </c>
      <c r="F155" s="5">
        <v>30</v>
      </c>
      <c r="G155" s="5">
        <v>147</v>
      </c>
      <c r="H155" s="5">
        <v>32.7</v>
      </c>
      <c r="I155" s="5">
        <v>24</v>
      </c>
      <c r="J155" s="5">
        <v>72</v>
      </c>
      <c r="K155" s="5">
        <v>1.77</v>
      </c>
      <c r="L155" s="5">
        <v>0.19</v>
      </c>
      <c r="M155" s="5">
        <v>0</v>
      </c>
      <c r="N155" s="5">
        <v>0</v>
      </c>
    </row>
    <row r="156" spans="1:14" ht="14.25" customHeight="1">
      <c r="A156" s="5"/>
      <c r="B156" s="20" t="s">
        <v>31</v>
      </c>
      <c r="C156" s="19"/>
      <c r="D156" s="22">
        <f aca="true" t="shared" si="28" ref="D156:N156">SUM(D151:D155)</f>
        <v>24.3</v>
      </c>
      <c r="E156" s="22">
        <f t="shared" si="28"/>
        <v>17.9</v>
      </c>
      <c r="F156" s="22">
        <f t="shared" si="28"/>
        <v>103.3</v>
      </c>
      <c r="G156" s="22">
        <f t="shared" si="28"/>
        <v>713</v>
      </c>
      <c r="H156" s="22">
        <f t="shared" si="28"/>
        <v>83.7</v>
      </c>
      <c r="I156" s="22">
        <f t="shared" si="28"/>
        <v>104</v>
      </c>
      <c r="J156" s="22">
        <f t="shared" si="28"/>
        <v>315</v>
      </c>
      <c r="K156" s="22">
        <f t="shared" si="28"/>
        <v>4.59</v>
      </c>
      <c r="L156" s="22">
        <f t="shared" si="28"/>
        <v>0.36</v>
      </c>
      <c r="M156" s="22">
        <f t="shared" si="28"/>
        <v>3.2300000000000004</v>
      </c>
      <c r="N156" s="22">
        <f t="shared" si="28"/>
        <v>0.25</v>
      </c>
    </row>
    <row r="157" spans="1:14" ht="14.25" customHeight="1">
      <c r="A157" s="6"/>
      <c r="B157" s="45" t="s">
        <v>41</v>
      </c>
      <c r="C157" s="38"/>
      <c r="D157" s="29">
        <f aca="true" t="shared" si="29" ref="D157:N157">SUM(D149+D156)</f>
        <v>44.7</v>
      </c>
      <c r="E157" s="29">
        <f t="shared" si="29"/>
        <v>33.199999999999996</v>
      </c>
      <c r="F157" s="29">
        <f t="shared" si="29"/>
        <v>178.9</v>
      </c>
      <c r="G157" s="29">
        <f t="shared" si="29"/>
        <v>1236</v>
      </c>
      <c r="H157" s="29">
        <f t="shared" si="29"/>
        <v>550.4</v>
      </c>
      <c r="I157" s="29">
        <f t="shared" si="29"/>
        <v>166</v>
      </c>
      <c r="J157" s="29">
        <f t="shared" si="29"/>
        <v>600</v>
      </c>
      <c r="K157" s="29">
        <f t="shared" si="29"/>
        <v>7.02</v>
      </c>
      <c r="L157" s="29">
        <f t="shared" si="29"/>
        <v>0.6699999999999999</v>
      </c>
      <c r="M157" s="29">
        <f t="shared" si="29"/>
        <v>5.530000000000001</v>
      </c>
      <c r="N157" s="29">
        <f t="shared" si="29"/>
        <v>0.29</v>
      </c>
    </row>
    <row r="158" spans="1:14" ht="14.25" customHeight="1">
      <c r="A158" s="6"/>
      <c r="B158" s="11" t="s">
        <v>79</v>
      </c>
      <c r="C158" s="38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 customHeight="1">
      <c r="A159" s="6"/>
      <c r="B159" s="12" t="s">
        <v>19</v>
      </c>
      <c r="C159" s="38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 customHeight="1">
      <c r="A160" s="5">
        <v>260</v>
      </c>
      <c r="B160" s="25" t="s">
        <v>89</v>
      </c>
      <c r="C160" s="19" t="s">
        <v>36</v>
      </c>
      <c r="D160" s="5">
        <v>8.3</v>
      </c>
      <c r="E160" s="5">
        <v>7.9</v>
      </c>
      <c r="F160" s="5">
        <v>3.2</v>
      </c>
      <c r="G160" s="5">
        <v>117</v>
      </c>
      <c r="H160" s="5">
        <v>14.6</v>
      </c>
      <c r="I160" s="5">
        <v>14.3</v>
      </c>
      <c r="J160" s="5">
        <v>102.1</v>
      </c>
      <c r="K160" s="5">
        <v>0.95</v>
      </c>
      <c r="L160" s="5">
        <v>0.05</v>
      </c>
      <c r="M160" s="5">
        <v>0.5</v>
      </c>
      <c r="N160" s="5">
        <v>0.01</v>
      </c>
    </row>
    <row r="161" spans="1:14" ht="14.25" customHeight="1">
      <c r="A161" s="5">
        <v>309</v>
      </c>
      <c r="B161" s="18" t="s">
        <v>56</v>
      </c>
      <c r="C161" s="19" t="s">
        <v>23</v>
      </c>
      <c r="D161" s="5">
        <v>5.5</v>
      </c>
      <c r="E161" s="5">
        <v>4.9</v>
      </c>
      <c r="F161" s="5">
        <v>28</v>
      </c>
      <c r="G161" s="5">
        <v>186</v>
      </c>
      <c r="H161" s="5">
        <v>6</v>
      </c>
      <c r="I161" s="5">
        <v>8</v>
      </c>
      <c r="J161" s="5">
        <v>36</v>
      </c>
      <c r="K161" s="5">
        <v>0.77</v>
      </c>
      <c r="L161" s="5">
        <v>0.05</v>
      </c>
      <c r="M161" s="5">
        <v>0</v>
      </c>
      <c r="N161" s="5">
        <v>0.02</v>
      </c>
    </row>
    <row r="162" spans="1:14" ht="14.25" customHeight="1">
      <c r="A162" s="5">
        <v>338</v>
      </c>
      <c r="B162" s="14" t="s">
        <v>24</v>
      </c>
      <c r="C162" s="15" t="s">
        <v>25</v>
      </c>
      <c r="D162" s="16">
        <v>0.5</v>
      </c>
      <c r="E162" s="16">
        <v>0.5</v>
      </c>
      <c r="F162" s="16">
        <v>11.7</v>
      </c>
      <c r="G162" s="16">
        <v>57</v>
      </c>
      <c r="H162" s="16">
        <v>19</v>
      </c>
      <c r="I162" s="16">
        <v>11</v>
      </c>
      <c r="J162" s="16">
        <v>14</v>
      </c>
      <c r="K162" s="16">
        <v>2.7</v>
      </c>
      <c r="L162" s="16">
        <v>0.04</v>
      </c>
      <c r="M162" s="16">
        <v>12</v>
      </c>
      <c r="N162" s="16">
        <v>0</v>
      </c>
    </row>
    <row r="163" spans="1:14" ht="14.25" customHeight="1">
      <c r="A163" s="5" t="s">
        <v>58</v>
      </c>
      <c r="B163" s="25" t="s">
        <v>59</v>
      </c>
      <c r="C163" s="19" t="s">
        <v>28</v>
      </c>
      <c r="D163" s="5">
        <v>0</v>
      </c>
      <c r="E163" s="5">
        <v>0</v>
      </c>
      <c r="F163" s="5">
        <v>33</v>
      </c>
      <c r="G163" s="5">
        <v>132</v>
      </c>
      <c r="H163" s="5">
        <v>0.30000000000000004</v>
      </c>
      <c r="I163" s="5">
        <v>0</v>
      </c>
      <c r="J163" s="5">
        <v>0</v>
      </c>
      <c r="K163" s="5">
        <v>0.03</v>
      </c>
      <c r="L163" s="5">
        <v>0</v>
      </c>
      <c r="M163" s="5">
        <v>0.01</v>
      </c>
      <c r="N163" s="5">
        <v>0</v>
      </c>
    </row>
    <row r="164" spans="1:14" ht="14.25" customHeight="1">
      <c r="A164" s="5"/>
      <c r="B164" s="32" t="s">
        <v>29</v>
      </c>
      <c r="C164" s="19" t="s">
        <v>47</v>
      </c>
      <c r="D164" s="5">
        <v>2.4</v>
      </c>
      <c r="E164" s="5">
        <v>0.6</v>
      </c>
      <c r="F164" s="5">
        <v>17.1</v>
      </c>
      <c r="G164" s="5">
        <v>84</v>
      </c>
      <c r="H164" s="5">
        <v>11.7</v>
      </c>
      <c r="I164" s="5">
        <v>10</v>
      </c>
      <c r="J164" s="5">
        <v>27</v>
      </c>
      <c r="K164" s="5">
        <v>0.6</v>
      </c>
      <c r="L164" s="5">
        <v>0.09</v>
      </c>
      <c r="M164" s="5">
        <v>0</v>
      </c>
      <c r="N164" s="5">
        <v>0</v>
      </c>
    </row>
    <row r="165" spans="1:14" ht="14.25" customHeight="1">
      <c r="A165" s="5"/>
      <c r="B165" s="20" t="s">
        <v>31</v>
      </c>
      <c r="C165" s="19"/>
      <c r="D165" s="22">
        <f aca="true" t="shared" si="30" ref="D165:N165">SUM(D160:D164)</f>
        <v>16.7</v>
      </c>
      <c r="E165" s="22">
        <f t="shared" si="30"/>
        <v>13.9</v>
      </c>
      <c r="F165" s="22">
        <f t="shared" si="30"/>
        <v>93</v>
      </c>
      <c r="G165" s="22">
        <f t="shared" si="30"/>
        <v>576</v>
      </c>
      <c r="H165" s="22">
        <f t="shared" si="30"/>
        <v>51.599999999999994</v>
      </c>
      <c r="I165" s="22">
        <f t="shared" si="30"/>
        <v>43.3</v>
      </c>
      <c r="J165" s="22">
        <f t="shared" si="30"/>
        <v>179.1</v>
      </c>
      <c r="K165" s="22">
        <f t="shared" si="30"/>
        <v>5.05</v>
      </c>
      <c r="L165" s="22">
        <f t="shared" si="30"/>
        <v>0.23</v>
      </c>
      <c r="M165" s="22">
        <f t="shared" si="30"/>
        <v>12.51</v>
      </c>
      <c r="N165" s="22">
        <f t="shared" si="30"/>
        <v>0.03</v>
      </c>
    </row>
    <row r="166" spans="1:14" ht="14.25" customHeight="1">
      <c r="A166" s="6"/>
      <c r="B166" s="12" t="s">
        <v>32</v>
      </c>
      <c r="C166" s="38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24" customHeight="1">
      <c r="A167" s="16">
        <v>88</v>
      </c>
      <c r="B167" s="37" t="s">
        <v>73</v>
      </c>
      <c r="C167" s="15" t="s">
        <v>74</v>
      </c>
      <c r="D167" s="5">
        <v>4.65</v>
      </c>
      <c r="E167" s="5">
        <v>3</v>
      </c>
      <c r="F167" s="5">
        <v>7.7</v>
      </c>
      <c r="G167" s="5">
        <v>81</v>
      </c>
      <c r="H167" s="5">
        <v>34</v>
      </c>
      <c r="I167" s="5">
        <v>22</v>
      </c>
      <c r="J167" s="5">
        <v>47</v>
      </c>
      <c r="K167" s="5">
        <v>0.76</v>
      </c>
      <c r="L167" s="5">
        <v>0.06</v>
      </c>
      <c r="M167" s="5">
        <v>18.36</v>
      </c>
      <c r="N167" s="5">
        <v>0</v>
      </c>
    </row>
    <row r="168" spans="1:14" ht="14.25" customHeight="1">
      <c r="A168" s="16" t="s">
        <v>62</v>
      </c>
      <c r="B168" s="14" t="s">
        <v>63</v>
      </c>
      <c r="C168" s="15" t="s">
        <v>120</v>
      </c>
      <c r="D168" s="16">
        <v>11.7</v>
      </c>
      <c r="E168" s="16">
        <v>5.2</v>
      </c>
      <c r="F168" s="16">
        <v>3.9</v>
      </c>
      <c r="G168" s="16">
        <v>109</v>
      </c>
      <c r="H168" s="16">
        <v>15</v>
      </c>
      <c r="I168" s="16">
        <v>19</v>
      </c>
      <c r="J168" s="16">
        <v>120</v>
      </c>
      <c r="K168" s="16">
        <v>0.47</v>
      </c>
      <c r="L168" s="16">
        <v>0.07</v>
      </c>
      <c r="M168" s="16">
        <v>0.56</v>
      </c>
      <c r="N168" s="16">
        <v>0.01</v>
      </c>
    </row>
    <row r="169" spans="1:14" ht="14.25" customHeight="1">
      <c r="A169" s="16">
        <v>304</v>
      </c>
      <c r="B169" s="14" t="s">
        <v>52</v>
      </c>
      <c r="C169" s="15" t="s">
        <v>23</v>
      </c>
      <c r="D169" s="5">
        <v>3.7</v>
      </c>
      <c r="E169" s="5">
        <v>6.3</v>
      </c>
      <c r="F169" s="5">
        <v>28.5</v>
      </c>
      <c r="G169" s="5">
        <v>216</v>
      </c>
      <c r="H169" s="5">
        <v>1</v>
      </c>
      <c r="I169" s="5">
        <v>19</v>
      </c>
      <c r="J169" s="5">
        <v>62</v>
      </c>
      <c r="K169" s="5">
        <v>0.52</v>
      </c>
      <c r="L169" s="5">
        <v>0.03</v>
      </c>
      <c r="M169" s="5">
        <v>0</v>
      </c>
      <c r="N169" s="5">
        <v>0.03</v>
      </c>
    </row>
    <row r="170" spans="1:14" ht="14.25" customHeight="1">
      <c r="A170" s="5">
        <v>377</v>
      </c>
      <c r="B170" s="35" t="s">
        <v>45</v>
      </c>
      <c r="C170" s="19" t="s">
        <v>46</v>
      </c>
      <c r="D170" s="5">
        <v>0.3</v>
      </c>
      <c r="E170" s="5">
        <v>0.1</v>
      </c>
      <c r="F170" s="5">
        <v>10.2</v>
      </c>
      <c r="G170" s="5">
        <v>44</v>
      </c>
      <c r="H170" s="5">
        <v>8</v>
      </c>
      <c r="I170" s="5">
        <v>5</v>
      </c>
      <c r="J170" s="5">
        <v>10</v>
      </c>
      <c r="K170" s="5">
        <v>0.9</v>
      </c>
      <c r="L170" s="5">
        <v>0</v>
      </c>
      <c r="M170" s="5">
        <v>2.9</v>
      </c>
      <c r="N170" s="5">
        <v>0</v>
      </c>
    </row>
    <row r="171" spans="1:14" ht="27" customHeight="1">
      <c r="A171" s="5"/>
      <c r="B171" s="26" t="s">
        <v>39</v>
      </c>
      <c r="C171" s="19" t="s">
        <v>40</v>
      </c>
      <c r="D171" s="5">
        <v>4.5</v>
      </c>
      <c r="E171" s="27">
        <v>0.9</v>
      </c>
      <c r="F171" s="5">
        <v>30</v>
      </c>
      <c r="G171" s="5">
        <v>147</v>
      </c>
      <c r="H171" s="5">
        <v>32.7</v>
      </c>
      <c r="I171" s="5">
        <v>24</v>
      </c>
      <c r="J171" s="5">
        <v>72</v>
      </c>
      <c r="K171" s="5">
        <v>1.77</v>
      </c>
      <c r="L171" s="5">
        <v>0.19</v>
      </c>
      <c r="M171" s="5">
        <v>0</v>
      </c>
      <c r="N171" s="5">
        <v>0</v>
      </c>
    </row>
    <row r="172" spans="1:14" ht="14.25" customHeight="1">
      <c r="A172" s="5"/>
      <c r="B172" s="20" t="s">
        <v>31</v>
      </c>
      <c r="C172" s="19"/>
      <c r="D172" s="22">
        <f aca="true" t="shared" si="31" ref="D172:N172">SUM(D167:D171)</f>
        <v>24.85</v>
      </c>
      <c r="E172" s="22">
        <f t="shared" si="31"/>
        <v>15.5</v>
      </c>
      <c r="F172" s="22">
        <f t="shared" si="31"/>
        <v>80.3</v>
      </c>
      <c r="G172" s="22">
        <f t="shared" si="31"/>
        <v>597</v>
      </c>
      <c r="H172" s="22">
        <f t="shared" si="31"/>
        <v>90.7</v>
      </c>
      <c r="I172" s="22">
        <f t="shared" si="31"/>
        <v>89</v>
      </c>
      <c r="J172" s="22">
        <f t="shared" si="31"/>
        <v>311</v>
      </c>
      <c r="K172" s="22">
        <f t="shared" si="31"/>
        <v>4.42</v>
      </c>
      <c r="L172" s="22">
        <f t="shared" si="31"/>
        <v>0.35</v>
      </c>
      <c r="M172" s="22">
        <f t="shared" si="31"/>
        <v>21.819999999999997</v>
      </c>
      <c r="N172" s="22">
        <f t="shared" si="31"/>
        <v>0.04</v>
      </c>
    </row>
    <row r="173" spans="1:14" ht="14.25" customHeight="1">
      <c r="A173" s="6"/>
      <c r="B173" s="45" t="s">
        <v>41</v>
      </c>
      <c r="C173" s="38"/>
      <c r="D173" s="29">
        <f aca="true" t="shared" si="32" ref="D173:N173">SUM(D165+D172)</f>
        <v>41.55</v>
      </c>
      <c r="E173" s="29">
        <f t="shared" si="32"/>
        <v>29.4</v>
      </c>
      <c r="F173" s="29">
        <f t="shared" si="32"/>
        <v>173.3</v>
      </c>
      <c r="G173" s="29">
        <f t="shared" si="32"/>
        <v>1173</v>
      </c>
      <c r="H173" s="29">
        <f t="shared" si="32"/>
        <v>142.3</v>
      </c>
      <c r="I173" s="29">
        <f t="shared" si="32"/>
        <v>132.3</v>
      </c>
      <c r="J173" s="29">
        <f t="shared" si="32"/>
        <v>490.1</v>
      </c>
      <c r="K173" s="29">
        <f t="shared" si="32"/>
        <v>9.469999999999999</v>
      </c>
      <c r="L173" s="29">
        <f t="shared" si="32"/>
        <v>0.58</v>
      </c>
      <c r="M173" s="29">
        <f t="shared" si="32"/>
        <v>34.33</v>
      </c>
      <c r="N173" s="29">
        <f t="shared" si="32"/>
        <v>0.07</v>
      </c>
    </row>
    <row r="174" spans="1:14" ht="14.25" customHeight="1">
      <c r="A174" s="6"/>
      <c r="B174" s="39" t="s">
        <v>88</v>
      </c>
      <c r="C174" s="38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</row>
    <row r="175" spans="1:14" ht="14.25" customHeight="1">
      <c r="A175" s="6"/>
      <c r="B175" s="12" t="s">
        <v>19</v>
      </c>
      <c r="C175" s="38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</row>
    <row r="176" spans="1:14" ht="14.25" customHeight="1">
      <c r="A176" s="5" t="s">
        <v>50</v>
      </c>
      <c r="B176" s="17" t="s">
        <v>51</v>
      </c>
      <c r="C176" s="15" t="s">
        <v>36</v>
      </c>
      <c r="D176" s="5">
        <v>21</v>
      </c>
      <c r="E176" s="5">
        <v>9.5</v>
      </c>
      <c r="F176" s="5">
        <v>9.3</v>
      </c>
      <c r="G176" s="5">
        <v>273</v>
      </c>
      <c r="H176" s="5">
        <v>12</v>
      </c>
      <c r="I176" s="5">
        <v>75</v>
      </c>
      <c r="J176" s="5">
        <v>95</v>
      </c>
      <c r="K176" s="5">
        <v>1.76</v>
      </c>
      <c r="L176" s="5">
        <v>0.09</v>
      </c>
      <c r="M176" s="5">
        <v>0.75</v>
      </c>
      <c r="N176" s="5">
        <v>0.07</v>
      </c>
    </row>
    <row r="177" spans="1:14" ht="14.25" customHeight="1">
      <c r="A177" s="16">
        <v>302</v>
      </c>
      <c r="B177" s="14" t="s">
        <v>37</v>
      </c>
      <c r="C177" s="15" t="s">
        <v>23</v>
      </c>
      <c r="D177" s="16">
        <v>8.5</v>
      </c>
      <c r="E177" s="16">
        <v>7.3</v>
      </c>
      <c r="F177" s="16">
        <v>36.6</v>
      </c>
      <c r="G177" s="16">
        <v>251</v>
      </c>
      <c r="H177" s="16">
        <v>15</v>
      </c>
      <c r="I177" s="16">
        <v>133</v>
      </c>
      <c r="J177" s="16">
        <v>201</v>
      </c>
      <c r="K177" s="16">
        <v>4.5</v>
      </c>
      <c r="L177" s="16">
        <v>0.21</v>
      </c>
      <c r="M177" s="16">
        <v>0</v>
      </c>
      <c r="N177" s="16">
        <v>0.03</v>
      </c>
    </row>
    <row r="178" spans="1:14" ht="14.25" customHeight="1">
      <c r="A178" s="16">
        <v>245</v>
      </c>
      <c r="B178" s="14" t="s">
        <v>27</v>
      </c>
      <c r="C178" s="15" t="s">
        <v>28</v>
      </c>
      <c r="D178" s="16">
        <v>2.3</v>
      </c>
      <c r="E178" s="16">
        <v>1.8</v>
      </c>
      <c r="F178" s="16">
        <v>25</v>
      </c>
      <c r="G178" s="16">
        <v>125</v>
      </c>
      <c r="H178" s="16">
        <v>61</v>
      </c>
      <c r="I178" s="16">
        <v>7</v>
      </c>
      <c r="J178" s="16">
        <v>45</v>
      </c>
      <c r="K178" s="16">
        <v>0.1</v>
      </c>
      <c r="L178" s="16">
        <v>0.24</v>
      </c>
      <c r="M178" s="16">
        <v>0.65</v>
      </c>
      <c r="N178" s="16">
        <v>0.01</v>
      </c>
    </row>
    <row r="179" spans="1:14" ht="14.25" customHeight="1">
      <c r="A179" s="6"/>
      <c r="B179" s="14" t="s">
        <v>29</v>
      </c>
      <c r="C179" s="15" t="s">
        <v>47</v>
      </c>
      <c r="D179" s="5">
        <v>2.4</v>
      </c>
      <c r="E179" s="5">
        <v>0.6</v>
      </c>
      <c r="F179" s="5">
        <v>17.1</v>
      </c>
      <c r="G179" s="5">
        <v>84</v>
      </c>
      <c r="H179" s="5">
        <v>11.7</v>
      </c>
      <c r="I179" s="5">
        <v>10</v>
      </c>
      <c r="J179" s="5">
        <v>27</v>
      </c>
      <c r="K179" s="5">
        <v>0.6</v>
      </c>
      <c r="L179" s="5">
        <v>0.09</v>
      </c>
      <c r="M179" s="5">
        <v>0</v>
      </c>
      <c r="N179" s="5">
        <v>0</v>
      </c>
    </row>
    <row r="180" spans="1:14" ht="14.25" customHeight="1">
      <c r="A180" s="6"/>
      <c r="B180" s="14" t="s">
        <v>31</v>
      </c>
      <c r="C180" s="15"/>
      <c r="D180" s="43">
        <f aca="true" t="shared" si="33" ref="D180:N180">SUM(D176:D179)</f>
        <v>34.2</v>
      </c>
      <c r="E180" s="43">
        <f t="shared" si="33"/>
        <v>19.200000000000003</v>
      </c>
      <c r="F180" s="43">
        <f t="shared" si="33"/>
        <v>88</v>
      </c>
      <c r="G180" s="43">
        <f t="shared" si="33"/>
        <v>733</v>
      </c>
      <c r="H180" s="43">
        <f t="shared" si="33"/>
        <v>99.7</v>
      </c>
      <c r="I180" s="43">
        <f t="shared" si="33"/>
        <v>225</v>
      </c>
      <c r="J180" s="43">
        <f t="shared" si="33"/>
        <v>368</v>
      </c>
      <c r="K180" s="43">
        <f t="shared" si="33"/>
        <v>6.959999999999999</v>
      </c>
      <c r="L180" s="43">
        <f t="shared" si="33"/>
        <v>0.63</v>
      </c>
      <c r="M180" s="43">
        <f t="shared" si="33"/>
        <v>1.4</v>
      </c>
      <c r="N180" s="43">
        <f t="shared" si="33"/>
        <v>0.11</v>
      </c>
    </row>
    <row r="181" spans="1:14" ht="14.25" customHeight="1">
      <c r="A181" s="6"/>
      <c r="B181" s="12" t="s">
        <v>32</v>
      </c>
      <c r="C181" s="15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1:14" ht="14.25" customHeight="1">
      <c r="A182" s="5">
        <v>102</v>
      </c>
      <c r="B182" s="25" t="s">
        <v>60</v>
      </c>
      <c r="C182" s="19" t="s">
        <v>61</v>
      </c>
      <c r="D182" s="5">
        <v>5.9</v>
      </c>
      <c r="E182" s="5">
        <v>5.5</v>
      </c>
      <c r="F182" s="5">
        <v>19.5</v>
      </c>
      <c r="G182" s="5">
        <v>152</v>
      </c>
      <c r="H182" s="5">
        <v>26</v>
      </c>
      <c r="I182" s="5">
        <v>34</v>
      </c>
      <c r="J182" s="5">
        <v>82</v>
      </c>
      <c r="K182" s="5">
        <v>1.94</v>
      </c>
      <c r="L182" s="5">
        <v>0.25</v>
      </c>
      <c r="M182" s="5">
        <v>10.65</v>
      </c>
      <c r="N182" s="5">
        <v>0</v>
      </c>
    </row>
    <row r="183" spans="1:14" ht="14.25" customHeight="1">
      <c r="A183" s="5">
        <v>271</v>
      </c>
      <c r="B183" s="14" t="s">
        <v>121</v>
      </c>
      <c r="C183" s="15" t="s">
        <v>36</v>
      </c>
      <c r="D183" s="16">
        <v>13</v>
      </c>
      <c r="E183" s="16">
        <v>10</v>
      </c>
      <c r="F183" s="16">
        <v>10</v>
      </c>
      <c r="G183" s="16">
        <v>191</v>
      </c>
      <c r="H183" s="16">
        <v>7</v>
      </c>
      <c r="I183" s="16">
        <v>6</v>
      </c>
      <c r="J183" s="16">
        <v>15</v>
      </c>
      <c r="K183" s="16">
        <v>0.45</v>
      </c>
      <c r="L183" s="16">
        <v>0.03</v>
      </c>
      <c r="M183" s="16">
        <v>0.23</v>
      </c>
      <c r="N183" s="16">
        <v>0</v>
      </c>
    </row>
    <row r="184" spans="1:14" ht="14.25" customHeight="1">
      <c r="A184" s="5">
        <v>309</v>
      </c>
      <c r="B184" s="18" t="s">
        <v>77</v>
      </c>
      <c r="C184" s="19" t="s">
        <v>23</v>
      </c>
      <c r="D184" s="5">
        <v>5.5</v>
      </c>
      <c r="E184" s="5">
        <v>4.9</v>
      </c>
      <c r="F184" s="5">
        <v>28</v>
      </c>
      <c r="G184" s="5">
        <v>186</v>
      </c>
      <c r="H184" s="5">
        <v>6</v>
      </c>
      <c r="I184" s="5">
        <v>8</v>
      </c>
      <c r="J184" s="5">
        <v>36</v>
      </c>
      <c r="K184" s="5">
        <v>0.77</v>
      </c>
      <c r="L184" s="5">
        <v>0.05</v>
      </c>
      <c r="M184" s="5">
        <v>0</v>
      </c>
      <c r="N184" s="5">
        <v>0.02</v>
      </c>
    </row>
    <row r="185" spans="1:14" ht="14.25" customHeight="1">
      <c r="A185" s="16" t="s">
        <v>122</v>
      </c>
      <c r="B185" s="14" t="s">
        <v>123</v>
      </c>
      <c r="C185" s="15" t="s">
        <v>47</v>
      </c>
      <c r="D185" s="16">
        <v>0.3</v>
      </c>
      <c r="E185" s="16">
        <v>1.5</v>
      </c>
      <c r="F185" s="16">
        <v>2.3</v>
      </c>
      <c r="G185" s="16">
        <v>23</v>
      </c>
      <c r="H185" s="16">
        <v>9</v>
      </c>
      <c r="I185" s="16">
        <v>4.3</v>
      </c>
      <c r="J185" s="16">
        <v>9</v>
      </c>
      <c r="K185" s="16">
        <v>0.24</v>
      </c>
      <c r="L185" s="16">
        <v>0.01</v>
      </c>
      <c r="M185" s="16">
        <v>2.88</v>
      </c>
      <c r="N185" s="16">
        <v>0</v>
      </c>
    </row>
    <row r="186" spans="1:14" ht="14.25" customHeight="1">
      <c r="A186" s="5">
        <v>349</v>
      </c>
      <c r="B186" s="35" t="s">
        <v>93</v>
      </c>
      <c r="C186" s="19" t="s">
        <v>28</v>
      </c>
      <c r="D186" s="5">
        <v>0.6000000000000001</v>
      </c>
      <c r="E186" s="5">
        <v>0</v>
      </c>
      <c r="F186" s="5">
        <v>20.9</v>
      </c>
      <c r="G186" s="5">
        <v>83</v>
      </c>
      <c r="H186" s="5">
        <v>23</v>
      </c>
      <c r="I186" s="5">
        <v>18</v>
      </c>
      <c r="J186" s="5">
        <v>38</v>
      </c>
      <c r="K186" s="5">
        <v>0.6000000000000001</v>
      </c>
      <c r="L186" s="5">
        <v>0.01</v>
      </c>
      <c r="M186" s="5">
        <v>1.09</v>
      </c>
      <c r="N186" s="5">
        <v>0.2</v>
      </c>
    </row>
    <row r="187" spans="1:14" ht="25.5" customHeight="1">
      <c r="A187" s="6"/>
      <c r="B187" s="52" t="s">
        <v>39</v>
      </c>
      <c r="C187" s="19" t="s">
        <v>40</v>
      </c>
      <c r="D187" s="5">
        <v>4.5</v>
      </c>
      <c r="E187" s="27">
        <v>0.9</v>
      </c>
      <c r="F187" s="5">
        <v>30</v>
      </c>
      <c r="G187" s="5">
        <v>147</v>
      </c>
      <c r="H187" s="5">
        <v>32.7</v>
      </c>
      <c r="I187" s="5">
        <v>24</v>
      </c>
      <c r="J187" s="5">
        <v>72</v>
      </c>
      <c r="K187" s="5">
        <v>1.77</v>
      </c>
      <c r="L187" s="5">
        <v>0.19</v>
      </c>
      <c r="M187" s="5">
        <v>0</v>
      </c>
      <c r="N187" s="5">
        <v>0</v>
      </c>
    </row>
    <row r="188" spans="1:14" ht="14.25" customHeight="1">
      <c r="A188" s="6"/>
      <c r="B188" s="14" t="s">
        <v>31</v>
      </c>
      <c r="C188" s="15"/>
      <c r="D188" s="43">
        <f aca="true" t="shared" si="34" ref="D188:N188">SUM(D182:D187)</f>
        <v>29.8</v>
      </c>
      <c r="E188" s="43">
        <f t="shared" si="34"/>
        <v>22.799999999999997</v>
      </c>
      <c r="F188" s="43">
        <f t="shared" si="34"/>
        <v>110.69999999999999</v>
      </c>
      <c r="G188" s="43">
        <f t="shared" si="34"/>
        <v>782</v>
      </c>
      <c r="H188" s="43">
        <f t="shared" si="34"/>
        <v>103.7</v>
      </c>
      <c r="I188" s="43">
        <f t="shared" si="34"/>
        <v>94.3</v>
      </c>
      <c r="J188" s="43">
        <f t="shared" si="34"/>
        <v>252</v>
      </c>
      <c r="K188" s="43">
        <f t="shared" si="34"/>
        <v>5.77</v>
      </c>
      <c r="L188" s="43">
        <f t="shared" si="34"/>
        <v>0.54</v>
      </c>
      <c r="M188" s="43">
        <f t="shared" si="34"/>
        <v>14.850000000000001</v>
      </c>
      <c r="N188" s="43">
        <f t="shared" si="34"/>
        <v>0.22</v>
      </c>
    </row>
    <row r="189" spans="1:14" ht="14.25" customHeight="1">
      <c r="A189" s="6"/>
      <c r="B189" s="45" t="s">
        <v>41</v>
      </c>
      <c r="C189" s="15"/>
      <c r="D189" s="29">
        <f aca="true" t="shared" si="35" ref="D189:N189">SUM(D180+D188)</f>
        <v>64</v>
      </c>
      <c r="E189" s="29">
        <f t="shared" si="35"/>
        <v>42</v>
      </c>
      <c r="F189" s="29">
        <f t="shared" si="35"/>
        <v>198.7</v>
      </c>
      <c r="G189" s="29">
        <f t="shared" si="35"/>
        <v>1515</v>
      </c>
      <c r="H189" s="29">
        <f t="shared" si="35"/>
        <v>203.4</v>
      </c>
      <c r="I189" s="29">
        <f t="shared" si="35"/>
        <v>319.3</v>
      </c>
      <c r="J189" s="29">
        <f t="shared" si="35"/>
        <v>620</v>
      </c>
      <c r="K189" s="29">
        <f t="shared" si="35"/>
        <v>12.729999999999999</v>
      </c>
      <c r="L189" s="29">
        <f t="shared" si="35"/>
        <v>1.17</v>
      </c>
      <c r="M189" s="29">
        <f t="shared" si="35"/>
        <v>16.25</v>
      </c>
      <c r="N189" s="29">
        <f t="shared" si="35"/>
        <v>0.33</v>
      </c>
    </row>
    <row r="190" spans="1:14" ht="14.25" customHeight="1">
      <c r="A190" s="6"/>
      <c r="B190" s="53" t="s">
        <v>124</v>
      </c>
      <c r="C190" s="38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 customHeight="1">
      <c r="A191" s="6"/>
      <c r="B191" s="39" t="s">
        <v>18</v>
      </c>
      <c r="C191" s="38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 customHeight="1">
      <c r="A192" s="6"/>
      <c r="B192" s="12" t="s">
        <v>19</v>
      </c>
      <c r="C192" s="38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 customHeight="1">
      <c r="A193" s="5">
        <v>14</v>
      </c>
      <c r="B193" s="18" t="s">
        <v>20</v>
      </c>
      <c r="C193" s="19" t="s">
        <v>21</v>
      </c>
      <c r="D193" s="5">
        <v>0.1</v>
      </c>
      <c r="E193" s="5">
        <v>7.3</v>
      </c>
      <c r="F193" s="5">
        <v>0.1</v>
      </c>
      <c r="G193" s="5">
        <v>66</v>
      </c>
      <c r="H193" s="5">
        <v>2</v>
      </c>
      <c r="I193" s="5">
        <v>0</v>
      </c>
      <c r="J193" s="5">
        <v>3</v>
      </c>
      <c r="K193" s="5">
        <v>0.02</v>
      </c>
      <c r="L193" s="5">
        <v>0</v>
      </c>
      <c r="M193" s="5">
        <v>0</v>
      </c>
      <c r="N193" s="5">
        <v>0.04</v>
      </c>
    </row>
    <row r="194" spans="1:14" ht="14.25" customHeight="1">
      <c r="A194" s="5">
        <v>15</v>
      </c>
      <c r="B194" s="14" t="s">
        <v>67</v>
      </c>
      <c r="C194" s="15" t="s">
        <v>21</v>
      </c>
      <c r="D194" s="5">
        <v>2.3</v>
      </c>
      <c r="E194" s="5">
        <v>3</v>
      </c>
      <c r="F194" s="5">
        <v>0</v>
      </c>
      <c r="G194" s="5">
        <v>36</v>
      </c>
      <c r="H194" s="5">
        <v>88</v>
      </c>
      <c r="I194" s="5">
        <v>3.5</v>
      </c>
      <c r="J194" s="5">
        <v>50</v>
      </c>
      <c r="K194" s="5">
        <v>0.1</v>
      </c>
      <c r="L194" s="5">
        <v>0</v>
      </c>
      <c r="M194" s="5">
        <v>0.07</v>
      </c>
      <c r="N194" s="5">
        <v>0.03</v>
      </c>
    </row>
    <row r="195" spans="1:14" ht="14.25" customHeight="1">
      <c r="A195" s="16">
        <v>210</v>
      </c>
      <c r="B195" s="37" t="s">
        <v>125</v>
      </c>
      <c r="C195" s="15" t="s">
        <v>23</v>
      </c>
      <c r="D195" s="5">
        <v>13.9</v>
      </c>
      <c r="E195" s="5">
        <v>17.9</v>
      </c>
      <c r="F195" s="5">
        <v>3.3</v>
      </c>
      <c r="G195" s="5">
        <v>204</v>
      </c>
      <c r="H195" s="5">
        <v>123</v>
      </c>
      <c r="I195" s="5">
        <v>20</v>
      </c>
      <c r="J195" s="5">
        <v>244</v>
      </c>
      <c r="K195" s="5">
        <v>2.58</v>
      </c>
      <c r="L195" s="5">
        <v>0.08</v>
      </c>
      <c r="M195" s="5">
        <v>0.36</v>
      </c>
      <c r="N195" s="5">
        <v>0.27</v>
      </c>
    </row>
    <row r="196" spans="1:14" ht="14.25" customHeight="1">
      <c r="A196" s="5">
        <v>338</v>
      </c>
      <c r="B196" s="18" t="s">
        <v>24</v>
      </c>
      <c r="C196" s="19" t="s">
        <v>25</v>
      </c>
      <c r="D196" s="5">
        <v>0.5</v>
      </c>
      <c r="E196" s="5">
        <v>0.5</v>
      </c>
      <c r="F196" s="5">
        <v>11.7</v>
      </c>
      <c r="G196" s="5">
        <v>57</v>
      </c>
      <c r="H196" s="5">
        <v>19</v>
      </c>
      <c r="I196" s="5">
        <v>11</v>
      </c>
      <c r="J196" s="5">
        <v>14</v>
      </c>
      <c r="K196" s="5">
        <v>2.7</v>
      </c>
      <c r="L196" s="5">
        <v>0.04</v>
      </c>
      <c r="M196" s="5">
        <v>12</v>
      </c>
      <c r="N196" s="5">
        <v>0</v>
      </c>
    </row>
    <row r="197" spans="1:14" ht="14.25" customHeight="1">
      <c r="A197" s="16">
        <v>382</v>
      </c>
      <c r="B197" s="14" t="s">
        <v>72</v>
      </c>
      <c r="C197" s="15" t="s">
        <v>28</v>
      </c>
      <c r="D197" s="5">
        <v>3.9</v>
      </c>
      <c r="E197" s="5">
        <v>3.8</v>
      </c>
      <c r="F197" s="5">
        <v>24.1</v>
      </c>
      <c r="G197" s="5">
        <v>143</v>
      </c>
      <c r="H197" s="5">
        <v>126</v>
      </c>
      <c r="I197" s="5">
        <v>31</v>
      </c>
      <c r="J197" s="5">
        <v>116</v>
      </c>
      <c r="K197" s="5">
        <v>1.03</v>
      </c>
      <c r="L197" s="5">
        <v>0.05</v>
      </c>
      <c r="M197" s="5">
        <v>1.3</v>
      </c>
      <c r="N197" s="5">
        <v>0.02</v>
      </c>
    </row>
    <row r="198" spans="1:14" ht="14.25" customHeight="1">
      <c r="A198" s="16"/>
      <c r="B198" s="17" t="s">
        <v>29</v>
      </c>
      <c r="C198" s="15" t="s">
        <v>47</v>
      </c>
      <c r="D198" s="5">
        <v>2.4</v>
      </c>
      <c r="E198" s="5">
        <v>0.6</v>
      </c>
      <c r="F198" s="5">
        <v>17.1</v>
      </c>
      <c r="G198" s="5">
        <v>84</v>
      </c>
      <c r="H198" s="5">
        <v>11.7</v>
      </c>
      <c r="I198" s="5">
        <v>10</v>
      </c>
      <c r="J198" s="5">
        <v>27</v>
      </c>
      <c r="K198" s="5">
        <v>0.6</v>
      </c>
      <c r="L198" s="5">
        <v>0.09</v>
      </c>
      <c r="M198" s="5">
        <v>0</v>
      </c>
      <c r="N198" s="5">
        <v>0</v>
      </c>
    </row>
    <row r="199" spans="1:14" ht="14.25" customHeight="1">
      <c r="A199" s="16"/>
      <c r="B199" s="54" t="s">
        <v>31</v>
      </c>
      <c r="C199" s="15"/>
      <c r="D199" s="22">
        <f aca="true" t="shared" si="36" ref="D199:N199">SUM(D193:D198)</f>
        <v>23.099999999999998</v>
      </c>
      <c r="E199" s="22">
        <f t="shared" si="36"/>
        <v>33.1</v>
      </c>
      <c r="F199" s="22">
        <f t="shared" si="36"/>
        <v>56.300000000000004</v>
      </c>
      <c r="G199" s="22">
        <f t="shared" si="36"/>
        <v>590</v>
      </c>
      <c r="H199" s="22">
        <f t="shared" si="36"/>
        <v>369.7</v>
      </c>
      <c r="I199" s="22">
        <f t="shared" si="36"/>
        <v>75.5</v>
      </c>
      <c r="J199" s="22">
        <f t="shared" si="36"/>
        <v>454</v>
      </c>
      <c r="K199" s="22">
        <f t="shared" si="36"/>
        <v>7.03</v>
      </c>
      <c r="L199" s="22">
        <f t="shared" si="36"/>
        <v>0.26</v>
      </c>
      <c r="M199" s="22">
        <f t="shared" si="36"/>
        <v>13.73</v>
      </c>
      <c r="N199" s="22">
        <f t="shared" si="36"/>
        <v>0.36000000000000004</v>
      </c>
    </row>
    <row r="200" spans="1:14" ht="14.25" customHeight="1">
      <c r="A200" s="55"/>
      <c r="B200" s="42" t="s">
        <v>32</v>
      </c>
      <c r="C200" s="56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27" customHeight="1">
      <c r="A201" s="16">
        <v>101</v>
      </c>
      <c r="B201" s="23" t="s">
        <v>126</v>
      </c>
      <c r="C201" s="15" t="s">
        <v>127</v>
      </c>
      <c r="D201" s="16">
        <v>5.6</v>
      </c>
      <c r="E201" s="16">
        <v>6.8</v>
      </c>
      <c r="F201" s="16">
        <v>17.1</v>
      </c>
      <c r="G201" s="16">
        <v>155</v>
      </c>
      <c r="H201" s="16">
        <v>15</v>
      </c>
      <c r="I201" s="16">
        <v>27</v>
      </c>
      <c r="J201" s="16">
        <v>67</v>
      </c>
      <c r="K201" s="16">
        <v>0.96</v>
      </c>
      <c r="L201" s="16">
        <v>0.11</v>
      </c>
      <c r="M201" s="16">
        <v>8.25</v>
      </c>
      <c r="N201" s="16">
        <v>0</v>
      </c>
    </row>
    <row r="202" spans="1:14" ht="14.25" customHeight="1">
      <c r="A202" s="16">
        <v>265</v>
      </c>
      <c r="B202" s="37" t="s">
        <v>128</v>
      </c>
      <c r="C202" s="15" t="s">
        <v>28</v>
      </c>
      <c r="D202" s="5">
        <v>12.4</v>
      </c>
      <c r="E202" s="5">
        <v>12.3</v>
      </c>
      <c r="F202" s="5">
        <v>45.6</v>
      </c>
      <c r="G202" s="5">
        <v>343</v>
      </c>
      <c r="H202" s="5">
        <v>16</v>
      </c>
      <c r="I202" s="5">
        <v>50</v>
      </c>
      <c r="J202" s="5">
        <v>200</v>
      </c>
      <c r="K202" s="5">
        <v>1.73</v>
      </c>
      <c r="L202" s="5">
        <v>0.11</v>
      </c>
      <c r="M202" s="5">
        <v>4.18</v>
      </c>
      <c r="N202" s="5">
        <v>0</v>
      </c>
    </row>
    <row r="203" spans="1:14" ht="14.25" customHeight="1">
      <c r="A203" s="16">
        <v>377</v>
      </c>
      <c r="B203" s="17" t="s">
        <v>53</v>
      </c>
      <c r="C203" s="15" t="s">
        <v>28</v>
      </c>
      <c r="D203" s="16">
        <v>0.2</v>
      </c>
      <c r="E203" s="16">
        <v>0.2</v>
      </c>
      <c r="F203" s="16">
        <v>13.9</v>
      </c>
      <c r="G203" s="16">
        <v>59</v>
      </c>
      <c r="H203" s="16">
        <v>7</v>
      </c>
      <c r="I203" s="16">
        <v>4</v>
      </c>
      <c r="J203" s="16">
        <v>4</v>
      </c>
      <c r="K203" s="16">
        <v>0.93</v>
      </c>
      <c r="L203" s="16">
        <v>0.014</v>
      </c>
      <c r="M203" s="16">
        <v>4.09</v>
      </c>
      <c r="N203" s="16">
        <v>0</v>
      </c>
    </row>
    <row r="204" spans="1:14" ht="27" customHeight="1">
      <c r="A204" s="5"/>
      <c r="B204" s="26" t="s">
        <v>39</v>
      </c>
      <c r="C204" s="19" t="s">
        <v>40</v>
      </c>
      <c r="D204" s="5">
        <v>4.5</v>
      </c>
      <c r="E204" s="27">
        <v>0.9</v>
      </c>
      <c r="F204" s="5">
        <v>30</v>
      </c>
      <c r="G204" s="5">
        <v>147</v>
      </c>
      <c r="H204" s="5">
        <v>32.7</v>
      </c>
      <c r="I204" s="5">
        <v>24</v>
      </c>
      <c r="J204" s="5">
        <v>72</v>
      </c>
      <c r="K204" s="5">
        <v>1.77</v>
      </c>
      <c r="L204" s="5">
        <v>0.19</v>
      </c>
      <c r="M204" s="5">
        <v>0</v>
      </c>
      <c r="N204" s="5">
        <v>0</v>
      </c>
    </row>
    <row r="205" spans="1:14" ht="14.25" customHeight="1">
      <c r="A205" s="6"/>
      <c r="B205" s="20" t="s">
        <v>31</v>
      </c>
      <c r="C205" s="38"/>
      <c r="D205" s="22">
        <f aca="true" t="shared" si="37" ref="D205:N205">SUM(D201:D204)</f>
        <v>22.7</v>
      </c>
      <c r="E205" s="22">
        <f t="shared" si="37"/>
        <v>20.2</v>
      </c>
      <c r="F205" s="22">
        <f t="shared" si="37"/>
        <v>106.60000000000001</v>
      </c>
      <c r="G205" s="22">
        <f t="shared" si="37"/>
        <v>704</v>
      </c>
      <c r="H205" s="22">
        <f t="shared" si="37"/>
        <v>70.7</v>
      </c>
      <c r="I205" s="22">
        <f t="shared" si="37"/>
        <v>105</v>
      </c>
      <c r="J205" s="22">
        <f t="shared" si="37"/>
        <v>343</v>
      </c>
      <c r="K205" s="22">
        <f t="shared" si="37"/>
        <v>5.390000000000001</v>
      </c>
      <c r="L205" s="22">
        <f t="shared" si="37"/>
        <v>0.42400000000000004</v>
      </c>
      <c r="M205" s="22">
        <f t="shared" si="37"/>
        <v>16.52</v>
      </c>
      <c r="N205" s="22">
        <f t="shared" si="37"/>
        <v>0</v>
      </c>
    </row>
    <row r="206" spans="1:14" ht="14.25" customHeight="1">
      <c r="A206" s="6"/>
      <c r="B206" s="57" t="s">
        <v>41</v>
      </c>
      <c r="C206" s="19"/>
      <c r="D206" s="29">
        <f aca="true" t="shared" si="38" ref="D206:N206">D199+D205</f>
        <v>45.8</v>
      </c>
      <c r="E206" s="29">
        <f t="shared" si="38"/>
        <v>53.3</v>
      </c>
      <c r="F206" s="29">
        <f t="shared" si="38"/>
        <v>162.9</v>
      </c>
      <c r="G206" s="29">
        <f t="shared" si="38"/>
        <v>1294</v>
      </c>
      <c r="H206" s="29">
        <f t="shared" si="38"/>
        <v>440.4</v>
      </c>
      <c r="I206" s="29">
        <f t="shared" si="38"/>
        <v>180.5</v>
      </c>
      <c r="J206" s="29">
        <f t="shared" si="38"/>
        <v>797</v>
      </c>
      <c r="K206" s="29">
        <f t="shared" si="38"/>
        <v>12.420000000000002</v>
      </c>
      <c r="L206" s="29">
        <f t="shared" si="38"/>
        <v>0.684</v>
      </c>
      <c r="M206" s="29">
        <f t="shared" si="38"/>
        <v>30.25</v>
      </c>
      <c r="N206" s="29">
        <f t="shared" si="38"/>
        <v>0.36000000000000004</v>
      </c>
    </row>
    <row r="207" spans="1:14" ht="14.25" customHeight="1">
      <c r="A207" s="6"/>
      <c r="B207" s="39" t="s">
        <v>42</v>
      </c>
      <c r="C207" s="38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 customHeight="1">
      <c r="A208" s="6"/>
      <c r="B208" s="12" t="s">
        <v>19</v>
      </c>
      <c r="C208" s="38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 customHeight="1">
      <c r="A209" s="5">
        <v>14</v>
      </c>
      <c r="B209" s="18" t="s">
        <v>20</v>
      </c>
      <c r="C209" s="19" t="s">
        <v>21</v>
      </c>
      <c r="D209" s="5">
        <v>0.1</v>
      </c>
      <c r="E209" s="5">
        <v>7.3</v>
      </c>
      <c r="F209" s="5">
        <v>0.1</v>
      </c>
      <c r="G209" s="5">
        <v>66</v>
      </c>
      <c r="H209" s="5">
        <v>2</v>
      </c>
      <c r="I209" s="5">
        <v>0</v>
      </c>
      <c r="J209" s="5">
        <v>3</v>
      </c>
      <c r="K209" s="5">
        <v>0.02</v>
      </c>
      <c r="L209" s="5">
        <v>0</v>
      </c>
      <c r="M209" s="5">
        <v>0</v>
      </c>
      <c r="N209" s="5">
        <v>0.04</v>
      </c>
    </row>
    <row r="210" spans="1:14" ht="14.25" customHeight="1">
      <c r="A210" s="5">
        <v>15</v>
      </c>
      <c r="B210" s="14" t="s">
        <v>67</v>
      </c>
      <c r="C210" s="15" t="s">
        <v>30</v>
      </c>
      <c r="D210" s="5">
        <v>4.6</v>
      </c>
      <c r="E210" s="5">
        <v>5.9</v>
      </c>
      <c r="F210" s="5">
        <v>0</v>
      </c>
      <c r="G210" s="5">
        <v>73</v>
      </c>
      <c r="H210" s="5">
        <v>176</v>
      </c>
      <c r="I210" s="5">
        <v>7</v>
      </c>
      <c r="J210" s="5">
        <v>100</v>
      </c>
      <c r="K210" s="5">
        <v>0.2</v>
      </c>
      <c r="L210" s="5">
        <v>0.01</v>
      </c>
      <c r="M210" s="5">
        <v>0.14</v>
      </c>
      <c r="N210" s="5">
        <v>0.06</v>
      </c>
    </row>
    <row r="211" spans="1:14" ht="14.25" customHeight="1">
      <c r="A211" s="5">
        <v>243</v>
      </c>
      <c r="B211" s="14" t="s">
        <v>95</v>
      </c>
      <c r="C211" s="19" t="s">
        <v>96</v>
      </c>
      <c r="D211" s="5">
        <v>11</v>
      </c>
      <c r="E211" s="5">
        <v>12</v>
      </c>
      <c r="F211" s="5">
        <v>1.5</v>
      </c>
      <c r="G211" s="5">
        <v>160</v>
      </c>
      <c r="H211" s="5">
        <v>135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</row>
    <row r="212" spans="1:14" ht="14.25" customHeight="1">
      <c r="A212" s="16">
        <v>302</v>
      </c>
      <c r="B212" s="14" t="s">
        <v>37</v>
      </c>
      <c r="C212" s="15" t="s">
        <v>23</v>
      </c>
      <c r="D212" s="16">
        <v>8.5</v>
      </c>
      <c r="E212" s="16">
        <v>7.3</v>
      </c>
      <c r="F212" s="16">
        <v>36.6</v>
      </c>
      <c r="G212" s="16">
        <v>251</v>
      </c>
      <c r="H212" s="16">
        <v>15</v>
      </c>
      <c r="I212" s="16">
        <v>133</v>
      </c>
      <c r="J212" s="16">
        <v>201</v>
      </c>
      <c r="K212" s="16">
        <v>4.5</v>
      </c>
      <c r="L212" s="16">
        <v>0.21</v>
      </c>
      <c r="M212" s="16">
        <v>0</v>
      </c>
      <c r="N212" s="16">
        <v>0.03</v>
      </c>
    </row>
    <row r="213" spans="1:14" ht="14.25" customHeight="1">
      <c r="A213" s="16">
        <v>245</v>
      </c>
      <c r="B213" s="14" t="s">
        <v>27</v>
      </c>
      <c r="C213" s="15" t="s">
        <v>28</v>
      </c>
      <c r="D213" s="16">
        <v>2.3</v>
      </c>
      <c r="E213" s="16">
        <v>1.8</v>
      </c>
      <c r="F213" s="16">
        <v>25</v>
      </c>
      <c r="G213" s="16">
        <v>125</v>
      </c>
      <c r="H213" s="16">
        <v>61</v>
      </c>
      <c r="I213" s="16">
        <v>7</v>
      </c>
      <c r="J213" s="16">
        <v>45</v>
      </c>
      <c r="K213" s="16">
        <v>0.1</v>
      </c>
      <c r="L213" s="16">
        <v>0.24</v>
      </c>
      <c r="M213" s="16">
        <v>0.65</v>
      </c>
      <c r="N213" s="16">
        <v>0.01</v>
      </c>
    </row>
    <row r="214" spans="1:14" ht="14.25" customHeight="1">
      <c r="A214" s="16"/>
      <c r="B214" s="17" t="s">
        <v>29</v>
      </c>
      <c r="C214" s="15" t="s">
        <v>47</v>
      </c>
      <c r="D214" s="5">
        <v>2.4</v>
      </c>
      <c r="E214" s="5">
        <v>0.6</v>
      </c>
      <c r="F214" s="5">
        <v>17.1</v>
      </c>
      <c r="G214" s="5">
        <v>84</v>
      </c>
      <c r="H214" s="5">
        <v>11.7</v>
      </c>
      <c r="I214" s="5">
        <v>10</v>
      </c>
      <c r="J214" s="5">
        <v>27</v>
      </c>
      <c r="K214" s="5">
        <v>0.6</v>
      </c>
      <c r="L214" s="5">
        <v>0.09</v>
      </c>
      <c r="M214" s="5">
        <v>0</v>
      </c>
      <c r="N214" s="5">
        <v>0</v>
      </c>
    </row>
    <row r="215" spans="1:14" ht="14.25" customHeight="1">
      <c r="A215" s="5"/>
      <c r="B215" s="20" t="s">
        <v>31</v>
      </c>
      <c r="C215" s="19"/>
      <c r="D215" s="22">
        <f aca="true" t="shared" si="39" ref="D215:N215">SUM(D209:D214)</f>
        <v>28.9</v>
      </c>
      <c r="E215" s="22">
        <f t="shared" si="39"/>
        <v>34.9</v>
      </c>
      <c r="F215" s="22">
        <f t="shared" si="39"/>
        <v>80.30000000000001</v>
      </c>
      <c r="G215" s="22">
        <f t="shared" si="39"/>
        <v>759</v>
      </c>
      <c r="H215" s="22">
        <f t="shared" si="39"/>
        <v>400.7</v>
      </c>
      <c r="I215" s="22">
        <f t="shared" si="39"/>
        <v>157</v>
      </c>
      <c r="J215" s="22">
        <f t="shared" si="39"/>
        <v>376</v>
      </c>
      <c r="K215" s="22">
        <f t="shared" si="39"/>
        <v>5.419999999999999</v>
      </c>
      <c r="L215" s="22">
        <f t="shared" si="39"/>
        <v>0.5499999999999999</v>
      </c>
      <c r="M215" s="22">
        <f t="shared" si="39"/>
        <v>0.79</v>
      </c>
      <c r="N215" s="22">
        <f t="shared" si="39"/>
        <v>0.14</v>
      </c>
    </row>
    <row r="216" spans="1:14" ht="14.25" customHeight="1">
      <c r="A216" s="5"/>
      <c r="B216" s="12" t="s">
        <v>32</v>
      </c>
      <c r="C216" s="19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5" customHeight="1">
      <c r="A217" s="5">
        <v>102</v>
      </c>
      <c r="B217" s="25" t="s">
        <v>129</v>
      </c>
      <c r="C217" s="19" t="s">
        <v>74</v>
      </c>
      <c r="D217" s="5">
        <v>8.47</v>
      </c>
      <c r="E217" s="5">
        <v>3.3</v>
      </c>
      <c r="F217" s="5">
        <v>15.21</v>
      </c>
      <c r="G217" s="5">
        <v>143</v>
      </c>
      <c r="H217" s="5">
        <v>29</v>
      </c>
      <c r="I217" s="5">
        <v>35</v>
      </c>
      <c r="J217" s="5">
        <v>87</v>
      </c>
      <c r="K217" s="5">
        <v>2.02</v>
      </c>
      <c r="L217" s="5">
        <v>0.23</v>
      </c>
      <c r="M217" s="5">
        <v>5.83</v>
      </c>
      <c r="N217" s="5">
        <v>0.01</v>
      </c>
    </row>
    <row r="218" spans="1:14" ht="15" customHeight="1">
      <c r="A218" s="16" t="s">
        <v>130</v>
      </c>
      <c r="B218" s="14" t="s">
        <v>131</v>
      </c>
      <c r="C218" s="15" t="s">
        <v>28</v>
      </c>
      <c r="D218" s="16">
        <v>8.7</v>
      </c>
      <c r="E218" s="16">
        <v>15.5</v>
      </c>
      <c r="F218" s="16">
        <v>19.3</v>
      </c>
      <c r="G218" s="16">
        <v>251</v>
      </c>
      <c r="H218" s="16">
        <v>77</v>
      </c>
      <c r="I218" s="16">
        <v>35</v>
      </c>
      <c r="J218" s="16">
        <v>125</v>
      </c>
      <c r="K218" s="16">
        <v>1.9</v>
      </c>
      <c r="L218" s="16">
        <v>0.13</v>
      </c>
      <c r="M218" s="16">
        <v>8.16</v>
      </c>
      <c r="N218" s="16">
        <v>0</v>
      </c>
    </row>
    <row r="219" spans="1:14" ht="14.25" customHeight="1">
      <c r="A219" s="5">
        <v>376</v>
      </c>
      <c r="B219" s="14" t="s">
        <v>38</v>
      </c>
      <c r="C219" s="19" t="s">
        <v>28</v>
      </c>
      <c r="D219" s="5">
        <v>0.2</v>
      </c>
      <c r="E219" s="5">
        <v>0.1</v>
      </c>
      <c r="F219" s="5">
        <v>10.1</v>
      </c>
      <c r="G219" s="5">
        <v>41</v>
      </c>
      <c r="H219" s="5">
        <v>5</v>
      </c>
      <c r="I219" s="5">
        <v>4</v>
      </c>
      <c r="J219" s="5">
        <v>8</v>
      </c>
      <c r="K219" s="5">
        <v>0.85</v>
      </c>
      <c r="L219" s="5">
        <v>0</v>
      </c>
      <c r="M219" s="5">
        <v>0.1</v>
      </c>
      <c r="N219" s="5">
        <v>0</v>
      </c>
    </row>
    <row r="220" spans="1:14" ht="27" customHeight="1">
      <c r="A220" s="5"/>
      <c r="B220" s="26" t="s">
        <v>39</v>
      </c>
      <c r="C220" s="19" t="s">
        <v>40</v>
      </c>
      <c r="D220" s="5">
        <v>4.5</v>
      </c>
      <c r="E220" s="27">
        <v>0.9</v>
      </c>
      <c r="F220" s="5">
        <v>30</v>
      </c>
      <c r="G220" s="5">
        <v>147</v>
      </c>
      <c r="H220" s="5">
        <v>32.7</v>
      </c>
      <c r="I220" s="5">
        <v>24</v>
      </c>
      <c r="J220" s="5">
        <v>72</v>
      </c>
      <c r="K220" s="5">
        <v>1.77</v>
      </c>
      <c r="L220" s="5">
        <v>0.19</v>
      </c>
      <c r="M220" s="5">
        <v>0</v>
      </c>
      <c r="N220" s="5">
        <v>0</v>
      </c>
    </row>
    <row r="221" spans="1:14" ht="14.25" customHeight="1">
      <c r="A221" s="5"/>
      <c r="B221" s="20" t="s">
        <v>31</v>
      </c>
      <c r="C221" s="19"/>
      <c r="D221" s="22">
        <f aca="true" t="shared" si="40" ref="D221:N221">SUM(D217:D220)</f>
        <v>21.87</v>
      </c>
      <c r="E221" s="22">
        <f t="shared" si="40"/>
        <v>19.8</v>
      </c>
      <c r="F221" s="22">
        <f t="shared" si="40"/>
        <v>74.61000000000001</v>
      </c>
      <c r="G221" s="22">
        <f t="shared" si="40"/>
        <v>582</v>
      </c>
      <c r="H221" s="22">
        <f t="shared" si="40"/>
        <v>143.7</v>
      </c>
      <c r="I221" s="22">
        <f t="shared" si="40"/>
        <v>98</v>
      </c>
      <c r="J221" s="22">
        <f t="shared" si="40"/>
        <v>292</v>
      </c>
      <c r="K221" s="22">
        <f t="shared" si="40"/>
        <v>6.539999999999999</v>
      </c>
      <c r="L221" s="22">
        <f t="shared" si="40"/>
        <v>0.55</v>
      </c>
      <c r="M221" s="22">
        <f t="shared" si="40"/>
        <v>14.09</v>
      </c>
      <c r="N221" s="22">
        <f t="shared" si="40"/>
        <v>0.01</v>
      </c>
    </row>
    <row r="222" spans="1:14" ht="14.25" customHeight="1">
      <c r="A222" s="5"/>
      <c r="B222" s="58" t="s">
        <v>41</v>
      </c>
      <c r="C222" s="19"/>
      <c r="D222" s="29">
        <f aca="true" t="shared" si="41" ref="D222:N222">D215+D221</f>
        <v>50.769999999999996</v>
      </c>
      <c r="E222" s="29">
        <f t="shared" si="41"/>
        <v>54.7</v>
      </c>
      <c r="F222" s="29">
        <f t="shared" si="41"/>
        <v>154.91000000000003</v>
      </c>
      <c r="G222" s="29">
        <f t="shared" si="41"/>
        <v>1341</v>
      </c>
      <c r="H222" s="29">
        <f t="shared" si="41"/>
        <v>544.4</v>
      </c>
      <c r="I222" s="29">
        <f t="shared" si="41"/>
        <v>255</v>
      </c>
      <c r="J222" s="29">
        <f t="shared" si="41"/>
        <v>668</v>
      </c>
      <c r="K222" s="29">
        <f t="shared" si="41"/>
        <v>11.959999999999997</v>
      </c>
      <c r="L222" s="29">
        <f t="shared" si="41"/>
        <v>1.1</v>
      </c>
      <c r="M222" s="29">
        <f t="shared" si="41"/>
        <v>14.879999999999999</v>
      </c>
      <c r="N222" s="29">
        <f t="shared" si="41"/>
        <v>0.15000000000000002</v>
      </c>
    </row>
    <row r="223" spans="1:14" ht="14.25" customHeight="1">
      <c r="A223" s="6"/>
      <c r="B223" s="39" t="s">
        <v>54</v>
      </c>
      <c r="C223" s="3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 customHeight="1">
      <c r="A224" s="6"/>
      <c r="B224" s="12" t="s">
        <v>19</v>
      </c>
      <c r="C224" s="38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 customHeight="1">
      <c r="A225" s="5">
        <v>271</v>
      </c>
      <c r="B225" s="14" t="s">
        <v>121</v>
      </c>
      <c r="C225" s="15" t="s">
        <v>36</v>
      </c>
      <c r="D225" s="16">
        <v>5.3</v>
      </c>
      <c r="E225" s="16">
        <v>7</v>
      </c>
      <c r="F225" s="16">
        <v>7.3</v>
      </c>
      <c r="G225" s="16">
        <v>119</v>
      </c>
      <c r="H225" s="16">
        <v>18</v>
      </c>
      <c r="I225" s="16">
        <v>15</v>
      </c>
      <c r="J225" s="16">
        <v>41</v>
      </c>
      <c r="K225" s="16">
        <v>0.66</v>
      </c>
      <c r="L225" s="16">
        <v>0.05</v>
      </c>
      <c r="M225" s="16">
        <v>5.22</v>
      </c>
      <c r="N225" s="16">
        <v>0.01</v>
      </c>
    </row>
    <row r="226" spans="1:14" ht="14.25" customHeight="1">
      <c r="A226" s="16">
        <v>309</v>
      </c>
      <c r="B226" s="14" t="s">
        <v>56</v>
      </c>
      <c r="C226" s="15" t="s">
        <v>23</v>
      </c>
      <c r="D226" s="16">
        <v>5.5</v>
      </c>
      <c r="E226" s="16">
        <v>4.2</v>
      </c>
      <c r="F226" s="16">
        <v>28.5</v>
      </c>
      <c r="G226" s="16">
        <v>183</v>
      </c>
      <c r="H226" s="16">
        <v>6</v>
      </c>
      <c r="I226" s="16">
        <v>8</v>
      </c>
      <c r="J226" s="16">
        <v>36</v>
      </c>
      <c r="K226" s="16">
        <v>0.77</v>
      </c>
      <c r="L226" s="16">
        <v>0.06</v>
      </c>
      <c r="M226" s="16">
        <v>0</v>
      </c>
      <c r="N226" s="16">
        <v>0.02</v>
      </c>
    </row>
    <row r="227" spans="1:14" ht="14.25" customHeight="1">
      <c r="A227" s="16">
        <v>338</v>
      </c>
      <c r="B227" s="14" t="s">
        <v>24</v>
      </c>
      <c r="C227" s="15" t="s">
        <v>25</v>
      </c>
      <c r="D227" s="16">
        <v>0.5</v>
      </c>
      <c r="E227" s="16">
        <v>0.5</v>
      </c>
      <c r="F227" s="16">
        <v>11.7</v>
      </c>
      <c r="G227" s="16">
        <v>57</v>
      </c>
      <c r="H227" s="16">
        <v>19</v>
      </c>
      <c r="I227" s="16">
        <v>11</v>
      </c>
      <c r="J227" s="16">
        <v>14</v>
      </c>
      <c r="K227" s="16">
        <v>2.7</v>
      </c>
      <c r="L227" s="16">
        <v>0.04</v>
      </c>
      <c r="M227" s="16">
        <v>12</v>
      </c>
      <c r="N227" s="16">
        <v>0</v>
      </c>
    </row>
    <row r="228" spans="1:14" ht="15.75" customHeight="1">
      <c r="A228" s="5" t="s">
        <v>58</v>
      </c>
      <c r="B228" s="25" t="s">
        <v>59</v>
      </c>
      <c r="C228" s="19" t="s">
        <v>28</v>
      </c>
      <c r="D228" s="5">
        <v>0</v>
      </c>
      <c r="E228" s="5">
        <v>0</v>
      </c>
      <c r="F228" s="5">
        <v>33</v>
      </c>
      <c r="G228" s="5">
        <v>132</v>
      </c>
      <c r="H228" s="5">
        <v>0.30000000000000004</v>
      </c>
      <c r="I228" s="5">
        <v>0</v>
      </c>
      <c r="J228" s="5">
        <v>0</v>
      </c>
      <c r="K228" s="5">
        <v>0.03</v>
      </c>
      <c r="L228" s="5">
        <v>0</v>
      </c>
      <c r="M228" s="5">
        <v>0.01</v>
      </c>
      <c r="N228" s="5">
        <v>0</v>
      </c>
    </row>
    <row r="229" spans="1:14" ht="14.25" customHeight="1">
      <c r="A229" s="6"/>
      <c r="B229" s="32" t="s">
        <v>29</v>
      </c>
      <c r="C229" s="19" t="s">
        <v>47</v>
      </c>
      <c r="D229" s="5">
        <v>2.4</v>
      </c>
      <c r="E229" s="5">
        <v>0.6</v>
      </c>
      <c r="F229" s="5">
        <v>17.1</v>
      </c>
      <c r="G229" s="5">
        <v>84</v>
      </c>
      <c r="H229" s="5">
        <v>11.7</v>
      </c>
      <c r="I229" s="5">
        <v>10</v>
      </c>
      <c r="J229" s="5">
        <v>27</v>
      </c>
      <c r="K229" s="5">
        <v>0.6</v>
      </c>
      <c r="L229" s="5">
        <v>0.09</v>
      </c>
      <c r="M229" s="5">
        <v>0</v>
      </c>
      <c r="N229" s="5">
        <v>0</v>
      </c>
    </row>
    <row r="230" spans="1:14" ht="14.25" customHeight="1">
      <c r="A230" s="6"/>
      <c r="B230" s="20" t="s">
        <v>31</v>
      </c>
      <c r="C230" s="19"/>
      <c r="D230" s="22">
        <f aca="true" t="shared" si="42" ref="D230:N230">SUM(D225:D229)</f>
        <v>13.700000000000001</v>
      </c>
      <c r="E230" s="22">
        <f t="shared" si="42"/>
        <v>12.299999999999999</v>
      </c>
      <c r="F230" s="22">
        <f t="shared" si="42"/>
        <v>97.6</v>
      </c>
      <c r="G230" s="22">
        <f t="shared" si="42"/>
        <v>575</v>
      </c>
      <c r="H230" s="22">
        <f t="shared" si="42"/>
        <v>55</v>
      </c>
      <c r="I230" s="22">
        <f t="shared" si="42"/>
        <v>44</v>
      </c>
      <c r="J230" s="22">
        <f t="shared" si="42"/>
        <v>118</v>
      </c>
      <c r="K230" s="22">
        <f t="shared" si="42"/>
        <v>4.760000000000001</v>
      </c>
      <c r="L230" s="22">
        <f t="shared" si="42"/>
        <v>0.24</v>
      </c>
      <c r="M230" s="22">
        <f t="shared" si="42"/>
        <v>17.23</v>
      </c>
      <c r="N230" s="22">
        <f t="shared" si="42"/>
        <v>0.03</v>
      </c>
    </row>
    <row r="231" spans="1:14" ht="14.25" customHeight="1">
      <c r="A231" s="6"/>
      <c r="B231" s="12" t="s">
        <v>32</v>
      </c>
      <c r="C231" s="38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24.75" customHeight="1">
      <c r="A232" s="5">
        <v>82</v>
      </c>
      <c r="B232" s="35" t="s">
        <v>48</v>
      </c>
      <c r="C232" s="15" t="s">
        <v>49</v>
      </c>
      <c r="D232" s="5">
        <v>4.8</v>
      </c>
      <c r="E232" s="5">
        <v>3.6</v>
      </c>
      <c r="F232" s="5">
        <v>9.9</v>
      </c>
      <c r="G232" s="5">
        <v>100</v>
      </c>
      <c r="H232" s="5">
        <v>38</v>
      </c>
      <c r="I232" s="5">
        <v>25</v>
      </c>
      <c r="J232" s="5">
        <v>53</v>
      </c>
      <c r="K232" s="5">
        <v>1.12</v>
      </c>
      <c r="L232" s="5">
        <v>0.05</v>
      </c>
      <c r="M232" s="5">
        <v>10.04</v>
      </c>
      <c r="N232" s="5">
        <v>0.01</v>
      </c>
    </row>
    <row r="233" spans="1:14" ht="14.25" customHeight="1">
      <c r="A233" s="16" t="s">
        <v>62</v>
      </c>
      <c r="B233" s="14" t="s">
        <v>63</v>
      </c>
      <c r="C233" s="15" t="s">
        <v>132</v>
      </c>
      <c r="D233" s="16">
        <v>10.3</v>
      </c>
      <c r="E233" s="16">
        <v>4.6</v>
      </c>
      <c r="F233" s="16">
        <v>3.4</v>
      </c>
      <c r="G233" s="16">
        <v>95.7</v>
      </c>
      <c r="H233" s="16">
        <v>13.2</v>
      </c>
      <c r="I233" s="16">
        <v>16.3</v>
      </c>
      <c r="J233" s="16">
        <v>105</v>
      </c>
      <c r="K233" s="16">
        <v>0.4</v>
      </c>
      <c r="L233" s="16">
        <v>0.1</v>
      </c>
      <c r="M233" s="16">
        <v>0.5</v>
      </c>
      <c r="N233" s="16">
        <v>0</v>
      </c>
    </row>
    <row r="234" spans="1:14" ht="14.25" customHeight="1">
      <c r="A234" s="16">
        <v>304</v>
      </c>
      <c r="B234" s="14" t="s">
        <v>52</v>
      </c>
      <c r="C234" s="15" t="s">
        <v>23</v>
      </c>
      <c r="D234" s="16">
        <v>3.7</v>
      </c>
      <c r="E234" s="16">
        <v>6.3</v>
      </c>
      <c r="F234" s="16">
        <v>28.5</v>
      </c>
      <c r="G234" s="16">
        <v>216</v>
      </c>
      <c r="H234" s="16">
        <v>1</v>
      </c>
      <c r="I234" s="16">
        <v>19</v>
      </c>
      <c r="J234" s="16">
        <v>62</v>
      </c>
      <c r="K234" s="16">
        <v>0.52</v>
      </c>
      <c r="L234" s="16">
        <v>0.03</v>
      </c>
      <c r="M234" s="16">
        <v>0</v>
      </c>
      <c r="N234" s="16">
        <v>0.03</v>
      </c>
    </row>
    <row r="235" spans="1:14" ht="14.25" customHeight="1">
      <c r="A235" s="16">
        <v>377</v>
      </c>
      <c r="B235" s="17" t="s">
        <v>45</v>
      </c>
      <c r="C235" s="15" t="s">
        <v>46</v>
      </c>
      <c r="D235" s="16">
        <v>0.30000000000000004</v>
      </c>
      <c r="E235" s="16">
        <v>0.1</v>
      </c>
      <c r="F235" s="16">
        <v>10.3</v>
      </c>
      <c r="G235" s="16">
        <v>44</v>
      </c>
      <c r="H235" s="16">
        <v>8</v>
      </c>
      <c r="I235" s="16">
        <v>5</v>
      </c>
      <c r="J235" s="16">
        <v>10</v>
      </c>
      <c r="K235" s="16">
        <v>0.9</v>
      </c>
      <c r="L235" s="16">
        <v>0</v>
      </c>
      <c r="M235" s="16">
        <v>2.9</v>
      </c>
      <c r="N235" s="16">
        <v>0</v>
      </c>
    </row>
    <row r="236" spans="1:14" ht="27" customHeight="1">
      <c r="A236" s="5"/>
      <c r="B236" s="26" t="s">
        <v>39</v>
      </c>
      <c r="C236" s="19" t="s">
        <v>40</v>
      </c>
      <c r="D236" s="5">
        <v>4.5</v>
      </c>
      <c r="E236" s="27">
        <v>0.9</v>
      </c>
      <c r="F236" s="5">
        <v>30</v>
      </c>
      <c r="G236" s="5">
        <v>147</v>
      </c>
      <c r="H236" s="5">
        <v>32.7</v>
      </c>
      <c r="I236" s="5">
        <v>24</v>
      </c>
      <c r="J236" s="5">
        <v>72</v>
      </c>
      <c r="K236" s="5">
        <v>1.77</v>
      </c>
      <c r="L236" s="5">
        <v>0.19</v>
      </c>
      <c r="M236" s="5">
        <v>0</v>
      </c>
      <c r="N236" s="5">
        <v>0</v>
      </c>
    </row>
    <row r="237" spans="1:14" ht="14.25" customHeight="1">
      <c r="A237" s="5"/>
      <c r="B237" s="20" t="s">
        <v>31</v>
      </c>
      <c r="C237" s="19"/>
      <c r="D237" s="22">
        <f aca="true" t="shared" si="43" ref="D237:N237">SUM(D232:D236)</f>
        <v>23.6</v>
      </c>
      <c r="E237" s="22">
        <f t="shared" si="43"/>
        <v>15.5</v>
      </c>
      <c r="F237" s="22">
        <f t="shared" si="43"/>
        <v>82.1</v>
      </c>
      <c r="G237" s="22">
        <f t="shared" si="43"/>
        <v>602.7</v>
      </c>
      <c r="H237" s="22">
        <f t="shared" si="43"/>
        <v>92.9</v>
      </c>
      <c r="I237" s="22">
        <f t="shared" si="43"/>
        <v>89.3</v>
      </c>
      <c r="J237" s="22">
        <f t="shared" si="43"/>
        <v>302</v>
      </c>
      <c r="K237" s="22">
        <f t="shared" si="43"/>
        <v>4.71</v>
      </c>
      <c r="L237" s="22">
        <f t="shared" si="43"/>
        <v>0.37</v>
      </c>
      <c r="M237" s="22">
        <f t="shared" si="43"/>
        <v>13.44</v>
      </c>
      <c r="N237" s="22">
        <f t="shared" si="43"/>
        <v>0.04</v>
      </c>
    </row>
    <row r="238" spans="1:14" ht="14.25" customHeight="1">
      <c r="A238" s="6"/>
      <c r="B238" s="58" t="s">
        <v>41</v>
      </c>
      <c r="C238" s="38"/>
      <c r="D238" s="29">
        <f aca="true" t="shared" si="44" ref="D238:N238">D230+D237</f>
        <v>37.300000000000004</v>
      </c>
      <c r="E238" s="29">
        <f t="shared" si="44"/>
        <v>27.799999999999997</v>
      </c>
      <c r="F238" s="29">
        <f t="shared" si="44"/>
        <v>179.7</v>
      </c>
      <c r="G238" s="29">
        <f t="shared" si="44"/>
        <v>1177.7</v>
      </c>
      <c r="H238" s="29">
        <f t="shared" si="44"/>
        <v>147.9</v>
      </c>
      <c r="I238" s="29">
        <f t="shared" si="44"/>
        <v>133.3</v>
      </c>
      <c r="J238" s="29">
        <f t="shared" si="44"/>
        <v>420</v>
      </c>
      <c r="K238" s="29">
        <f t="shared" si="44"/>
        <v>9.47</v>
      </c>
      <c r="L238" s="29">
        <f t="shared" si="44"/>
        <v>0.61</v>
      </c>
      <c r="M238" s="29">
        <f t="shared" si="44"/>
        <v>30.67</v>
      </c>
      <c r="N238" s="29">
        <f t="shared" si="44"/>
        <v>0.07</v>
      </c>
    </row>
    <row r="239" spans="1:14" ht="14.25" customHeight="1">
      <c r="A239" s="6"/>
      <c r="B239" s="39" t="s">
        <v>66</v>
      </c>
      <c r="C239" s="38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 customHeight="1">
      <c r="A240" s="6"/>
      <c r="B240" s="12" t="s">
        <v>19</v>
      </c>
      <c r="C240" s="38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 customHeight="1">
      <c r="A241" s="5">
        <v>15</v>
      </c>
      <c r="B241" s="18" t="s">
        <v>67</v>
      </c>
      <c r="C241" s="19" t="s">
        <v>21</v>
      </c>
      <c r="D241" s="5">
        <v>2.3</v>
      </c>
      <c r="E241" s="5">
        <v>3</v>
      </c>
      <c r="F241" s="5">
        <v>0</v>
      </c>
      <c r="G241" s="5">
        <v>36</v>
      </c>
      <c r="H241" s="5">
        <v>88</v>
      </c>
      <c r="I241" s="5">
        <v>3.5</v>
      </c>
      <c r="J241" s="5">
        <v>50</v>
      </c>
      <c r="K241" s="5">
        <v>0.1</v>
      </c>
      <c r="L241" s="5">
        <v>0</v>
      </c>
      <c r="M241" s="5">
        <v>0.07</v>
      </c>
      <c r="N241" s="5">
        <v>0.03</v>
      </c>
    </row>
    <row r="242" spans="1:14" ht="14.25" customHeight="1">
      <c r="A242" s="5">
        <v>223</v>
      </c>
      <c r="B242" s="25" t="s">
        <v>133</v>
      </c>
      <c r="C242" s="19" t="s">
        <v>134</v>
      </c>
      <c r="D242" s="5">
        <v>22.9</v>
      </c>
      <c r="E242" s="5">
        <v>17</v>
      </c>
      <c r="F242" s="5">
        <v>34.6</v>
      </c>
      <c r="G242" s="5">
        <v>383</v>
      </c>
      <c r="H242" s="5">
        <v>219</v>
      </c>
      <c r="I242" s="5">
        <v>32</v>
      </c>
      <c r="J242" s="5">
        <v>300</v>
      </c>
      <c r="K242" s="5">
        <v>0.83</v>
      </c>
      <c r="L242" s="5">
        <v>0.072</v>
      </c>
      <c r="M242" s="5">
        <v>0.36</v>
      </c>
      <c r="N242" s="5">
        <v>0.046</v>
      </c>
    </row>
    <row r="243" spans="1:14" ht="14.25" customHeight="1">
      <c r="A243" s="5">
        <v>376</v>
      </c>
      <c r="B243" s="14" t="s">
        <v>38</v>
      </c>
      <c r="C243" s="19" t="s">
        <v>28</v>
      </c>
      <c r="D243" s="5">
        <v>0.2</v>
      </c>
      <c r="E243" s="5">
        <v>0.1</v>
      </c>
      <c r="F243" s="5">
        <v>10.1</v>
      </c>
      <c r="G243" s="5">
        <v>41</v>
      </c>
      <c r="H243" s="5">
        <v>5</v>
      </c>
      <c r="I243" s="5">
        <v>4</v>
      </c>
      <c r="J243" s="5">
        <v>8</v>
      </c>
      <c r="K243" s="5">
        <v>0.85</v>
      </c>
      <c r="L243" s="5">
        <v>0</v>
      </c>
      <c r="M243" s="5">
        <v>0.1</v>
      </c>
      <c r="N243" s="5">
        <v>0</v>
      </c>
    </row>
    <row r="244" spans="1:14" ht="14.25" customHeight="1">
      <c r="A244" s="5"/>
      <c r="B244" s="32" t="s">
        <v>29</v>
      </c>
      <c r="C244" s="19" t="s">
        <v>47</v>
      </c>
      <c r="D244" s="5">
        <v>2.4</v>
      </c>
      <c r="E244" s="5">
        <v>0.6</v>
      </c>
      <c r="F244" s="5">
        <v>17.1</v>
      </c>
      <c r="G244" s="5">
        <v>84</v>
      </c>
      <c r="H244" s="5">
        <v>11.7</v>
      </c>
      <c r="I244" s="5">
        <v>10</v>
      </c>
      <c r="J244" s="5">
        <v>27</v>
      </c>
      <c r="K244" s="5">
        <v>0.6</v>
      </c>
      <c r="L244" s="5">
        <v>0.09</v>
      </c>
      <c r="M244" s="5">
        <v>0</v>
      </c>
      <c r="N244" s="5">
        <v>0</v>
      </c>
    </row>
    <row r="245" spans="1:14" ht="14.25" customHeight="1">
      <c r="A245" s="5"/>
      <c r="B245" s="20" t="s">
        <v>31</v>
      </c>
      <c r="C245" s="19"/>
      <c r="D245" s="22">
        <f aca="true" t="shared" si="45" ref="D245:N245">SUM(D241:D244)</f>
        <v>27.799999999999997</v>
      </c>
      <c r="E245" s="22">
        <f t="shared" si="45"/>
        <v>20.700000000000003</v>
      </c>
      <c r="F245" s="22">
        <f t="shared" si="45"/>
        <v>61.800000000000004</v>
      </c>
      <c r="G245" s="22">
        <f t="shared" si="45"/>
        <v>544</v>
      </c>
      <c r="H245" s="22">
        <f t="shared" si="45"/>
        <v>323.7</v>
      </c>
      <c r="I245" s="22">
        <f t="shared" si="45"/>
        <v>49.5</v>
      </c>
      <c r="J245" s="22">
        <f t="shared" si="45"/>
        <v>385</v>
      </c>
      <c r="K245" s="22">
        <f t="shared" si="45"/>
        <v>2.38</v>
      </c>
      <c r="L245" s="22">
        <f t="shared" si="45"/>
        <v>0.16199999999999998</v>
      </c>
      <c r="M245" s="22">
        <f t="shared" si="45"/>
        <v>0.53</v>
      </c>
      <c r="N245" s="22">
        <f t="shared" si="45"/>
        <v>0.076</v>
      </c>
    </row>
    <row r="246" spans="1:14" ht="14.25" customHeight="1">
      <c r="A246" s="6"/>
      <c r="B246" s="12" t="s">
        <v>32</v>
      </c>
      <c r="C246" s="38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 customHeight="1">
      <c r="A247" s="5" t="s">
        <v>135</v>
      </c>
      <c r="B247" s="25" t="s">
        <v>136</v>
      </c>
      <c r="C247" s="19" t="s">
        <v>137</v>
      </c>
      <c r="D247" s="24">
        <v>5.3</v>
      </c>
      <c r="E247" s="24">
        <v>7</v>
      </c>
      <c r="F247" s="24">
        <v>7.3</v>
      </c>
      <c r="G247" s="24">
        <v>119</v>
      </c>
      <c r="H247" s="24">
        <v>18</v>
      </c>
      <c r="I247" s="24">
        <v>15</v>
      </c>
      <c r="J247" s="24">
        <v>41</v>
      </c>
      <c r="K247" s="24">
        <v>0.66</v>
      </c>
      <c r="L247" s="24">
        <v>0.05</v>
      </c>
      <c r="M247" s="24">
        <v>5.22</v>
      </c>
      <c r="N247" s="24">
        <v>0.01</v>
      </c>
    </row>
    <row r="248" spans="1:14" ht="14.25" customHeight="1">
      <c r="A248" s="16" t="s">
        <v>50</v>
      </c>
      <c r="B248" s="17" t="s">
        <v>51</v>
      </c>
      <c r="C248" s="15" t="s">
        <v>36</v>
      </c>
      <c r="D248" s="5">
        <v>21</v>
      </c>
      <c r="E248" s="5">
        <v>9.5</v>
      </c>
      <c r="F248" s="5">
        <v>9.3</v>
      </c>
      <c r="G248" s="5">
        <v>273</v>
      </c>
      <c r="H248" s="5">
        <v>12</v>
      </c>
      <c r="I248" s="5">
        <v>75</v>
      </c>
      <c r="J248" s="5">
        <v>95</v>
      </c>
      <c r="K248" s="5">
        <v>1.76</v>
      </c>
      <c r="L248" s="5">
        <v>0.09</v>
      </c>
      <c r="M248" s="5">
        <v>0.75</v>
      </c>
      <c r="N248" s="5">
        <v>0.07</v>
      </c>
    </row>
    <row r="249" spans="1:14" ht="14.25" customHeight="1">
      <c r="A249" s="16">
        <v>309</v>
      </c>
      <c r="B249" s="14" t="s">
        <v>77</v>
      </c>
      <c r="C249" s="15" t="s">
        <v>23</v>
      </c>
      <c r="D249" s="16">
        <v>5.5</v>
      </c>
      <c r="E249" s="16">
        <v>4.2</v>
      </c>
      <c r="F249" s="16">
        <v>28.5</v>
      </c>
      <c r="G249" s="16">
        <v>183</v>
      </c>
      <c r="H249" s="16">
        <v>6</v>
      </c>
      <c r="I249" s="16">
        <v>8</v>
      </c>
      <c r="J249" s="16">
        <v>36</v>
      </c>
      <c r="K249" s="16">
        <v>0.77</v>
      </c>
      <c r="L249" s="16">
        <v>0.06</v>
      </c>
      <c r="M249" s="16">
        <v>0</v>
      </c>
      <c r="N249" s="16">
        <v>0.02</v>
      </c>
    </row>
    <row r="250" spans="1:14" ht="14.25" customHeight="1">
      <c r="A250" s="16">
        <v>377</v>
      </c>
      <c r="B250" s="17" t="s">
        <v>53</v>
      </c>
      <c r="C250" s="15" t="s">
        <v>28</v>
      </c>
      <c r="D250" s="16">
        <v>0.2</v>
      </c>
      <c r="E250" s="16">
        <v>0.2</v>
      </c>
      <c r="F250" s="16">
        <v>13.9</v>
      </c>
      <c r="G250" s="16">
        <v>59</v>
      </c>
      <c r="H250" s="16">
        <v>7</v>
      </c>
      <c r="I250" s="16">
        <v>4</v>
      </c>
      <c r="J250" s="16">
        <v>4</v>
      </c>
      <c r="K250" s="16">
        <v>0.93</v>
      </c>
      <c r="L250" s="16">
        <v>0.014</v>
      </c>
      <c r="M250" s="16">
        <v>4.09</v>
      </c>
      <c r="N250" s="16">
        <v>0</v>
      </c>
    </row>
    <row r="251" spans="1:14" ht="27" customHeight="1">
      <c r="A251" s="16"/>
      <c r="B251" s="52" t="s">
        <v>39</v>
      </c>
      <c r="C251" s="15" t="s">
        <v>40</v>
      </c>
      <c r="D251" s="5">
        <v>4.5</v>
      </c>
      <c r="E251" s="27">
        <v>0.9</v>
      </c>
      <c r="F251" s="5">
        <v>30</v>
      </c>
      <c r="G251" s="5">
        <v>147</v>
      </c>
      <c r="H251" s="5">
        <v>32.7</v>
      </c>
      <c r="I251" s="5">
        <v>24</v>
      </c>
      <c r="J251" s="5">
        <v>72</v>
      </c>
      <c r="K251" s="5">
        <v>1.77</v>
      </c>
      <c r="L251" s="5">
        <v>0.19</v>
      </c>
      <c r="M251" s="5">
        <v>0</v>
      </c>
      <c r="N251" s="5">
        <v>0</v>
      </c>
    </row>
    <row r="252" spans="1:14" ht="14.25" customHeight="1">
      <c r="A252" s="16"/>
      <c r="B252" s="54" t="s">
        <v>31</v>
      </c>
      <c r="C252" s="15"/>
      <c r="D252" s="43">
        <f aca="true" t="shared" si="46" ref="D252:N252">SUM(D247:D251)</f>
        <v>36.5</v>
      </c>
      <c r="E252" s="43">
        <f t="shared" si="46"/>
        <v>21.799999999999997</v>
      </c>
      <c r="F252" s="43">
        <f t="shared" si="46"/>
        <v>89</v>
      </c>
      <c r="G252" s="43">
        <f t="shared" si="46"/>
        <v>781</v>
      </c>
      <c r="H252" s="43">
        <f t="shared" si="46"/>
        <v>75.7</v>
      </c>
      <c r="I252" s="43">
        <f t="shared" si="46"/>
        <v>126</v>
      </c>
      <c r="J252" s="43">
        <f t="shared" si="46"/>
        <v>248</v>
      </c>
      <c r="K252" s="43">
        <f t="shared" si="46"/>
        <v>5.890000000000001</v>
      </c>
      <c r="L252" s="43">
        <f t="shared" si="46"/>
        <v>0.404</v>
      </c>
      <c r="M252" s="43">
        <f t="shared" si="46"/>
        <v>10.059999999999999</v>
      </c>
      <c r="N252" s="43">
        <f t="shared" si="46"/>
        <v>0.1</v>
      </c>
    </row>
    <row r="253" spans="1:14" ht="14.25" customHeight="1">
      <c r="A253" s="5"/>
      <c r="B253" s="58" t="s">
        <v>41</v>
      </c>
      <c r="C253" s="19"/>
      <c r="D253" s="29">
        <f aca="true" t="shared" si="47" ref="D253:N253">D245+D252</f>
        <v>64.3</v>
      </c>
      <c r="E253" s="29">
        <f t="shared" si="47"/>
        <v>42.5</v>
      </c>
      <c r="F253" s="29">
        <f t="shared" si="47"/>
        <v>150.8</v>
      </c>
      <c r="G253" s="29">
        <f t="shared" si="47"/>
        <v>1325</v>
      </c>
      <c r="H253" s="29">
        <f t="shared" si="47"/>
        <v>399.4</v>
      </c>
      <c r="I253" s="29">
        <f t="shared" si="47"/>
        <v>175.5</v>
      </c>
      <c r="J253" s="29">
        <f t="shared" si="47"/>
        <v>633</v>
      </c>
      <c r="K253" s="29">
        <f t="shared" si="47"/>
        <v>8.27</v>
      </c>
      <c r="L253" s="29">
        <f t="shared" si="47"/>
        <v>0.5660000000000001</v>
      </c>
      <c r="M253" s="29">
        <f t="shared" si="47"/>
        <v>10.589999999999998</v>
      </c>
      <c r="N253" s="29">
        <f t="shared" si="47"/>
        <v>0.176</v>
      </c>
    </row>
    <row r="254" spans="1:14" ht="14.25" customHeight="1">
      <c r="A254" s="6"/>
      <c r="B254" s="39" t="s">
        <v>79</v>
      </c>
      <c r="C254" s="38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 customHeight="1">
      <c r="A255" s="6"/>
      <c r="B255" s="12" t="s">
        <v>19</v>
      </c>
      <c r="C255" s="38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 customHeight="1">
      <c r="A256" s="5">
        <v>14</v>
      </c>
      <c r="B256" s="18" t="s">
        <v>20</v>
      </c>
      <c r="C256" s="19" t="s">
        <v>21</v>
      </c>
      <c r="D256" s="5">
        <v>0.1</v>
      </c>
      <c r="E256" s="5">
        <v>7.3</v>
      </c>
      <c r="F256" s="5">
        <v>0.1</v>
      </c>
      <c r="G256" s="5">
        <v>66</v>
      </c>
      <c r="H256" s="5">
        <v>2</v>
      </c>
      <c r="I256" s="5">
        <v>0</v>
      </c>
      <c r="J256" s="5">
        <v>3</v>
      </c>
      <c r="K256" s="5">
        <v>0.02</v>
      </c>
      <c r="L256" s="5">
        <v>0</v>
      </c>
      <c r="M256" s="5">
        <v>0</v>
      </c>
      <c r="N256" s="5">
        <v>0.04</v>
      </c>
    </row>
    <row r="257" spans="1:14" ht="14.25" customHeight="1">
      <c r="A257" s="16" t="s">
        <v>138</v>
      </c>
      <c r="B257" s="14" t="s">
        <v>139</v>
      </c>
      <c r="C257" s="15" t="s">
        <v>28</v>
      </c>
      <c r="D257" s="16">
        <v>15</v>
      </c>
      <c r="E257" s="16">
        <v>20.5</v>
      </c>
      <c r="F257" s="16">
        <v>30.1</v>
      </c>
      <c r="G257" s="16">
        <v>391</v>
      </c>
      <c r="H257" s="16">
        <v>23</v>
      </c>
      <c r="I257" s="16">
        <v>11</v>
      </c>
      <c r="J257" s="16">
        <v>71</v>
      </c>
      <c r="K257" s="16">
        <v>1.3</v>
      </c>
      <c r="L257" s="16">
        <v>0.04</v>
      </c>
      <c r="M257" s="16">
        <v>6</v>
      </c>
      <c r="N257" s="16">
        <v>0</v>
      </c>
    </row>
    <row r="258" spans="1:14" ht="15" customHeight="1">
      <c r="A258" s="16">
        <v>245</v>
      </c>
      <c r="B258" s="14" t="s">
        <v>27</v>
      </c>
      <c r="C258" s="15" t="s">
        <v>28</v>
      </c>
      <c r="D258" s="16">
        <v>2.3</v>
      </c>
      <c r="E258" s="16">
        <v>1.8</v>
      </c>
      <c r="F258" s="16">
        <v>25</v>
      </c>
      <c r="G258" s="16">
        <v>125</v>
      </c>
      <c r="H258" s="16">
        <v>61</v>
      </c>
      <c r="I258" s="16">
        <v>7</v>
      </c>
      <c r="J258" s="16">
        <v>45</v>
      </c>
      <c r="K258" s="16">
        <v>0.1</v>
      </c>
      <c r="L258" s="16">
        <v>0.24</v>
      </c>
      <c r="M258" s="16">
        <v>0.65</v>
      </c>
      <c r="N258" s="16">
        <v>0.01</v>
      </c>
    </row>
    <row r="259" spans="1:14" ht="14.25" customHeight="1">
      <c r="A259" s="5"/>
      <c r="B259" s="32" t="s">
        <v>29</v>
      </c>
      <c r="C259" s="19" t="s">
        <v>47</v>
      </c>
      <c r="D259" s="5">
        <v>2.4</v>
      </c>
      <c r="E259" s="5">
        <v>0.6</v>
      </c>
      <c r="F259" s="5">
        <v>17.1</v>
      </c>
      <c r="G259" s="5">
        <v>84</v>
      </c>
      <c r="H259" s="5">
        <v>11.7</v>
      </c>
      <c r="I259" s="5">
        <v>10</v>
      </c>
      <c r="J259" s="5">
        <v>27</v>
      </c>
      <c r="K259" s="5">
        <v>0.6</v>
      </c>
      <c r="L259" s="5">
        <v>0.09</v>
      </c>
      <c r="M259" s="5">
        <v>0</v>
      </c>
      <c r="N259" s="5">
        <v>0</v>
      </c>
    </row>
    <row r="260" spans="1:14" ht="14.25" customHeight="1">
      <c r="A260" s="5"/>
      <c r="B260" s="20" t="s">
        <v>31</v>
      </c>
      <c r="C260" s="19"/>
      <c r="D260" s="22">
        <f aca="true" t="shared" si="48" ref="D260:N260">SUM(D256:D259)</f>
        <v>19.799999999999997</v>
      </c>
      <c r="E260" s="22">
        <f t="shared" si="48"/>
        <v>30.200000000000003</v>
      </c>
      <c r="F260" s="22">
        <f t="shared" si="48"/>
        <v>72.30000000000001</v>
      </c>
      <c r="G260" s="22">
        <f t="shared" si="48"/>
        <v>666</v>
      </c>
      <c r="H260" s="22">
        <f t="shared" si="48"/>
        <v>97.7</v>
      </c>
      <c r="I260" s="22">
        <f t="shared" si="48"/>
        <v>28</v>
      </c>
      <c r="J260" s="22">
        <f t="shared" si="48"/>
        <v>146</v>
      </c>
      <c r="K260" s="22">
        <f t="shared" si="48"/>
        <v>2.02</v>
      </c>
      <c r="L260" s="22">
        <f t="shared" si="48"/>
        <v>0.37</v>
      </c>
      <c r="M260" s="22">
        <f t="shared" si="48"/>
        <v>6.65</v>
      </c>
      <c r="N260" s="22">
        <f t="shared" si="48"/>
        <v>0.05</v>
      </c>
    </row>
    <row r="261" spans="1:14" ht="14.25" customHeight="1">
      <c r="A261" s="6"/>
      <c r="B261" s="12" t="s">
        <v>32</v>
      </c>
      <c r="C261" s="38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24" customHeight="1">
      <c r="A262" s="16">
        <v>88</v>
      </c>
      <c r="B262" s="37" t="s">
        <v>73</v>
      </c>
      <c r="C262" s="15" t="s">
        <v>74</v>
      </c>
      <c r="D262" s="5">
        <v>4.65</v>
      </c>
      <c r="E262" s="5">
        <v>3</v>
      </c>
      <c r="F262" s="5">
        <v>7.7</v>
      </c>
      <c r="G262" s="5">
        <v>81</v>
      </c>
      <c r="H262" s="5">
        <v>34</v>
      </c>
      <c r="I262" s="5">
        <v>22</v>
      </c>
      <c r="J262" s="5">
        <v>47</v>
      </c>
      <c r="K262" s="5">
        <v>0.76</v>
      </c>
      <c r="L262" s="5">
        <v>0.06</v>
      </c>
      <c r="M262" s="5">
        <v>18.36</v>
      </c>
      <c r="N262" s="5">
        <v>0</v>
      </c>
    </row>
    <row r="263" spans="1:14" ht="14.25" customHeight="1">
      <c r="A263" s="16" t="s">
        <v>140</v>
      </c>
      <c r="B263" s="37" t="s">
        <v>141</v>
      </c>
      <c r="C263" s="15" t="s">
        <v>36</v>
      </c>
      <c r="D263" s="5">
        <v>8.4</v>
      </c>
      <c r="E263" s="5">
        <v>3</v>
      </c>
      <c r="F263" s="5">
        <v>6.2</v>
      </c>
      <c r="G263" s="5">
        <v>123</v>
      </c>
      <c r="H263" s="5">
        <v>17.9</v>
      </c>
      <c r="I263" s="5">
        <v>10.7</v>
      </c>
      <c r="J263" s="5">
        <v>146</v>
      </c>
      <c r="K263" s="5">
        <v>3</v>
      </c>
      <c r="L263" s="5">
        <v>0.13</v>
      </c>
      <c r="M263" s="5">
        <v>5.05</v>
      </c>
      <c r="N263" s="5">
        <v>0.02</v>
      </c>
    </row>
    <row r="264" spans="1:14" ht="14.25" customHeight="1">
      <c r="A264" s="16">
        <v>302</v>
      </c>
      <c r="B264" s="14" t="s">
        <v>37</v>
      </c>
      <c r="C264" s="15" t="s">
        <v>23</v>
      </c>
      <c r="D264" s="16">
        <v>8.5</v>
      </c>
      <c r="E264" s="16">
        <v>7.3</v>
      </c>
      <c r="F264" s="16">
        <v>36.6</v>
      </c>
      <c r="G264" s="16">
        <v>251</v>
      </c>
      <c r="H264" s="16">
        <v>15</v>
      </c>
      <c r="I264" s="16">
        <v>133</v>
      </c>
      <c r="J264" s="16">
        <v>201</v>
      </c>
      <c r="K264" s="16">
        <v>4.5</v>
      </c>
      <c r="L264" s="16">
        <v>0.21</v>
      </c>
      <c r="M264" s="16">
        <v>0</v>
      </c>
      <c r="N264" s="16">
        <v>0.03</v>
      </c>
    </row>
    <row r="265" spans="1:14" ht="14.25" customHeight="1">
      <c r="A265" s="16">
        <v>338</v>
      </c>
      <c r="B265" s="14" t="s">
        <v>24</v>
      </c>
      <c r="C265" s="15" t="s">
        <v>25</v>
      </c>
      <c r="D265" s="16">
        <v>0.5</v>
      </c>
      <c r="E265" s="16">
        <v>0.5</v>
      </c>
      <c r="F265" s="16">
        <v>11.7</v>
      </c>
      <c r="G265" s="16">
        <v>57</v>
      </c>
      <c r="H265" s="16">
        <v>19</v>
      </c>
      <c r="I265" s="16">
        <v>11</v>
      </c>
      <c r="J265" s="16">
        <v>14</v>
      </c>
      <c r="K265" s="16">
        <v>2.7</v>
      </c>
      <c r="L265" s="16">
        <v>0.04</v>
      </c>
      <c r="M265" s="16">
        <v>12</v>
      </c>
      <c r="N265" s="16">
        <v>0</v>
      </c>
    </row>
    <row r="266" spans="1:14" ht="15.75" customHeight="1">
      <c r="A266" s="16">
        <v>377</v>
      </c>
      <c r="B266" s="17" t="s">
        <v>45</v>
      </c>
      <c r="C266" s="15" t="s">
        <v>46</v>
      </c>
      <c r="D266" s="16">
        <v>0.30000000000000004</v>
      </c>
      <c r="E266" s="16">
        <v>0.1</v>
      </c>
      <c r="F266" s="16">
        <v>10.3</v>
      </c>
      <c r="G266" s="16">
        <v>44</v>
      </c>
      <c r="H266" s="16">
        <v>8</v>
      </c>
      <c r="I266" s="16">
        <v>5</v>
      </c>
      <c r="J266" s="16">
        <v>10</v>
      </c>
      <c r="K266" s="16">
        <v>0.9</v>
      </c>
      <c r="L266" s="16">
        <v>0</v>
      </c>
      <c r="M266" s="16">
        <v>2.9</v>
      </c>
      <c r="N266" s="16">
        <v>0</v>
      </c>
    </row>
    <row r="267" spans="1:14" ht="27" customHeight="1">
      <c r="A267" s="5"/>
      <c r="B267" s="26" t="s">
        <v>39</v>
      </c>
      <c r="C267" s="19" t="s">
        <v>40</v>
      </c>
      <c r="D267" s="5">
        <v>4.5</v>
      </c>
      <c r="E267" s="27">
        <v>0.9</v>
      </c>
      <c r="F267" s="5">
        <v>30</v>
      </c>
      <c r="G267" s="5">
        <v>147</v>
      </c>
      <c r="H267" s="5">
        <v>32.7</v>
      </c>
      <c r="I267" s="5">
        <v>24</v>
      </c>
      <c r="J267" s="5">
        <v>72</v>
      </c>
      <c r="K267" s="5">
        <v>1.77</v>
      </c>
      <c r="L267" s="5">
        <v>0.19</v>
      </c>
      <c r="M267" s="5">
        <v>0</v>
      </c>
      <c r="N267" s="5">
        <v>0</v>
      </c>
    </row>
    <row r="268" spans="1:14" ht="14.25" customHeight="1">
      <c r="A268" s="5"/>
      <c r="B268" s="20" t="s">
        <v>31</v>
      </c>
      <c r="C268" s="19"/>
      <c r="D268" s="22">
        <f aca="true" t="shared" si="49" ref="D268:N268">SUM(D262:D267)</f>
        <v>26.85</v>
      </c>
      <c r="E268" s="22">
        <f t="shared" si="49"/>
        <v>14.8</v>
      </c>
      <c r="F268" s="22">
        <f t="shared" si="49"/>
        <v>102.5</v>
      </c>
      <c r="G268" s="22">
        <f t="shared" si="49"/>
        <v>703</v>
      </c>
      <c r="H268" s="22">
        <f t="shared" si="49"/>
        <v>126.60000000000001</v>
      </c>
      <c r="I268" s="22">
        <f t="shared" si="49"/>
        <v>205.7</v>
      </c>
      <c r="J268" s="22">
        <f t="shared" si="49"/>
        <v>490</v>
      </c>
      <c r="K268" s="22">
        <f t="shared" si="49"/>
        <v>13.63</v>
      </c>
      <c r="L268" s="22">
        <f t="shared" si="49"/>
        <v>0.63</v>
      </c>
      <c r="M268" s="22">
        <f t="shared" si="49"/>
        <v>38.309999999999995</v>
      </c>
      <c r="N268" s="22">
        <f t="shared" si="49"/>
        <v>0.05</v>
      </c>
    </row>
    <row r="269" spans="1:14" ht="14.25" customHeight="1">
      <c r="A269" s="6"/>
      <c r="B269" s="58" t="s">
        <v>41</v>
      </c>
      <c r="C269" s="38"/>
      <c r="D269" s="29">
        <f aca="true" t="shared" si="50" ref="D269:N269">D260+D268</f>
        <v>46.65</v>
      </c>
      <c r="E269" s="29">
        <f t="shared" si="50"/>
        <v>45</v>
      </c>
      <c r="F269" s="29">
        <f t="shared" si="50"/>
        <v>174.8</v>
      </c>
      <c r="G269" s="29">
        <f t="shared" si="50"/>
        <v>1369</v>
      </c>
      <c r="H269" s="29">
        <f t="shared" si="50"/>
        <v>224.3</v>
      </c>
      <c r="I269" s="29">
        <f t="shared" si="50"/>
        <v>233.7</v>
      </c>
      <c r="J269" s="29">
        <f t="shared" si="50"/>
        <v>636</v>
      </c>
      <c r="K269" s="29">
        <f t="shared" si="50"/>
        <v>15.65</v>
      </c>
      <c r="L269" s="29">
        <f t="shared" si="50"/>
        <v>1</v>
      </c>
      <c r="M269" s="29">
        <f t="shared" si="50"/>
        <v>44.959999999999994</v>
      </c>
      <c r="N269" s="29">
        <f t="shared" si="50"/>
        <v>0.1</v>
      </c>
    </row>
    <row r="270" spans="1:14" ht="14.25" customHeight="1">
      <c r="A270" s="6"/>
      <c r="B270" s="39" t="s">
        <v>88</v>
      </c>
      <c r="C270" s="59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4.25" customHeight="1">
      <c r="A271" s="6"/>
      <c r="B271" s="12" t="s">
        <v>19</v>
      </c>
      <c r="C271" s="59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4.25" customHeight="1">
      <c r="A272" s="16" t="s">
        <v>142</v>
      </c>
      <c r="B272" s="17" t="s">
        <v>143</v>
      </c>
      <c r="C272" s="15" t="s">
        <v>36</v>
      </c>
      <c r="D272" s="16">
        <v>18.5</v>
      </c>
      <c r="E272" s="16">
        <v>11</v>
      </c>
      <c r="F272" s="16">
        <v>11.5</v>
      </c>
      <c r="G272" s="16">
        <v>227</v>
      </c>
      <c r="H272" s="16">
        <v>96</v>
      </c>
      <c r="I272" s="16">
        <v>28</v>
      </c>
      <c r="J272" s="16">
        <v>134</v>
      </c>
      <c r="K272" s="16">
        <v>1.34</v>
      </c>
      <c r="L272" s="16">
        <v>0.12</v>
      </c>
      <c r="M272" s="16">
        <v>0.1</v>
      </c>
      <c r="N272" s="16">
        <v>0.07</v>
      </c>
    </row>
    <row r="273" spans="1:14" ht="14.25" customHeight="1">
      <c r="A273" s="16">
        <v>309</v>
      </c>
      <c r="B273" s="14" t="s">
        <v>56</v>
      </c>
      <c r="C273" s="15" t="s">
        <v>23</v>
      </c>
      <c r="D273" s="16">
        <v>5.5</v>
      </c>
      <c r="E273" s="16">
        <v>4.2</v>
      </c>
      <c r="F273" s="16">
        <v>28.5</v>
      </c>
      <c r="G273" s="16">
        <v>183</v>
      </c>
      <c r="H273" s="16">
        <v>6</v>
      </c>
      <c r="I273" s="16">
        <v>8</v>
      </c>
      <c r="J273" s="16">
        <v>36</v>
      </c>
      <c r="K273" s="16">
        <v>0.77</v>
      </c>
      <c r="L273" s="16">
        <v>0.06</v>
      </c>
      <c r="M273" s="16">
        <v>0</v>
      </c>
      <c r="N273" s="16">
        <v>0.02</v>
      </c>
    </row>
    <row r="274" spans="1:14" ht="14.25" customHeight="1">
      <c r="A274" s="5" t="s">
        <v>144</v>
      </c>
      <c r="B274" s="14" t="s">
        <v>145</v>
      </c>
      <c r="C274" s="15" t="s">
        <v>146</v>
      </c>
      <c r="D274" s="5">
        <v>0.24</v>
      </c>
      <c r="E274" s="5">
        <v>0.8</v>
      </c>
      <c r="F274" s="5">
        <v>1.92</v>
      </c>
      <c r="G274" s="5">
        <v>16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</row>
    <row r="275" spans="1:14" ht="14.25" customHeight="1">
      <c r="A275" s="5" t="s">
        <v>86</v>
      </c>
      <c r="B275" s="17" t="s">
        <v>147</v>
      </c>
      <c r="C275" s="19" t="s">
        <v>28</v>
      </c>
      <c r="D275" s="5">
        <v>0.2</v>
      </c>
      <c r="E275" s="5">
        <v>0.1</v>
      </c>
      <c r="F275" s="5">
        <v>17</v>
      </c>
      <c r="G275" s="5">
        <v>70</v>
      </c>
      <c r="H275" s="5">
        <v>12</v>
      </c>
      <c r="I275" s="5">
        <v>8</v>
      </c>
      <c r="J275" s="5">
        <v>9</v>
      </c>
      <c r="K275" s="5">
        <v>0.2</v>
      </c>
      <c r="L275" s="5">
        <v>0.01</v>
      </c>
      <c r="M275" s="5">
        <v>4.5</v>
      </c>
      <c r="N275" s="5">
        <v>0</v>
      </c>
    </row>
    <row r="276" spans="1:14" ht="14.25" customHeight="1">
      <c r="A276" s="16"/>
      <c r="B276" s="17" t="s">
        <v>29</v>
      </c>
      <c r="C276" s="15" t="s">
        <v>47</v>
      </c>
      <c r="D276" s="5">
        <v>2.4</v>
      </c>
      <c r="E276" s="5">
        <v>0.6</v>
      </c>
      <c r="F276" s="5">
        <v>17.1</v>
      </c>
      <c r="G276" s="5">
        <v>84</v>
      </c>
      <c r="H276" s="5">
        <v>11.7</v>
      </c>
      <c r="I276" s="5">
        <v>10</v>
      </c>
      <c r="J276" s="5">
        <v>27</v>
      </c>
      <c r="K276" s="5">
        <v>0.6</v>
      </c>
      <c r="L276" s="5">
        <v>0.09</v>
      </c>
      <c r="M276" s="5">
        <v>0</v>
      </c>
      <c r="N276" s="5">
        <v>0</v>
      </c>
    </row>
    <row r="277" spans="1:14" ht="14.25" customHeight="1">
      <c r="A277" s="16"/>
      <c r="B277" s="17" t="s">
        <v>31</v>
      </c>
      <c r="C277" s="15"/>
      <c r="D277" s="43">
        <f aca="true" t="shared" si="51" ref="D277:N277">SUM(D272:D276)</f>
        <v>26.839999999999996</v>
      </c>
      <c r="E277" s="43">
        <f t="shared" si="51"/>
        <v>16.700000000000003</v>
      </c>
      <c r="F277" s="43">
        <f t="shared" si="51"/>
        <v>76.02000000000001</v>
      </c>
      <c r="G277" s="43">
        <f t="shared" si="51"/>
        <v>580</v>
      </c>
      <c r="H277" s="43">
        <f t="shared" si="51"/>
        <v>125.7</v>
      </c>
      <c r="I277" s="43">
        <f t="shared" si="51"/>
        <v>54</v>
      </c>
      <c r="J277" s="43">
        <f t="shared" si="51"/>
        <v>206</v>
      </c>
      <c r="K277" s="43">
        <f t="shared" si="51"/>
        <v>2.9100000000000006</v>
      </c>
      <c r="L277" s="43">
        <f t="shared" si="51"/>
        <v>0.28</v>
      </c>
      <c r="M277" s="43">
        <f t="shared" si="51"/>
        <v>4.6</v>
      </c>
      <c r="N277" s="43">
        <f t="shared" si="51"/>
        <v>0.09000000000000001</v>
      </c>
    </row>
    <row r="278" spans="1:14" ht="14.25" customHeight="1">
      <c r="A278" s="16"/>
      <c r="B278" s="12" t="s">
        <v>32</v>
      </c>
      <c r="C278" s="15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4.25" customHeight="1">
      <c r="A279" s="5">
        <v>155</v>
      </c>
      <c r="B279" s="14" t="s">
        <v>90</v>
      </c>
      <c r="C279" s="15" t="s">
        <v>61</v>
      </c>
      <c r="D279" s="16">
        <v>3.5</v>
      </c>
      <c r="E279" s="16">
        <v>5.6</v>
      </c>
      <c r="F279" s="16">
        <v>16</v>
      </c>
      <c r="G279" s="16">
        <v>129</v>
      </c>
      <c r="H279" s="16">
        <v>47</v>
      </c>
      <c r="I279" s="16">
        <v>13</v>
      </c>
      <c r="J279" s="16">
        <v>64</v>
      </c>
      <c r="K279" s="16">
        <v>0.54</v>
      </c>
      <c r="L279" s="16">
        <v>0.05</v>
      </c>
      <c r="M279" s="16">
        <v>0.94</v>
      </c>
      <c r="N279" s="16">
        <v>0.03</v>
      </c>
    </row>
    <row r="280" spans="1:14" ht="14.25" customHeight="1">
      <c r="A280" s="16">
        <v>229</v>
      </c>
      <c r="B280" s="17" t="s">
        <v>91</v>
      </c>
      <c r="C280" s="15" t="s">
        <v>92</v>
      </c>
      <c r="D280" s="16">
        <v>9.7</v>
      </c>
      <c r="E280" s="16">
        <v>4.9</v>
      </c>
      <c r="F280" s="16">
        <v>6.8</v>
      </c>
      <c r="G280" s="16">
        <v>106</v>
      </c>
      <c r="H280" s="16">
        <v>18</v>
      </c>
      <c r="I280" s="16">
        <v>25</v>
      </c>
      <c r="J280" s="16">
        <v>144</v>
      </c>
      <c r="K280" s="16">
        <v>0.61</v>
      </c>
      <c r="L280" s="16">
        <v>0.07</v>
      </c>
      <c r="M280" s="16">
        <v>5.51</v>
      </c>
      <c r="N280" s="16">
        <v>0.01</v>
      </c>
    </row>
    <row r="281" spans="1:14" ht="14.25" customHeight="1">
      <c r="A281" s="16">
        <v>304</v>
      </c>
      <c r="B281" s="14" t="s">
        <v>52</v>
      </c>
      <c r="C281" s="15" t="s">
        <v>23</v>
      </c>
      <c r="D281" s="16">
        <v>3.7</v>
      </c>
      <c r="E281" s="16">
        <v>6.3</v>
      </c>
      <c r="F281" s="16">
        <v>28.5</v>
      </c>
      <c r="G281" s="16">
        <v>216</v>
      </c>
      <c r="H281" s="16">
        <v>1</v>
      </c>
      <c r="I281" s="16">
        <v>19</v>
      </c>
      <c r="J281" s="16">
        <v>62</v>
      </c>
      <c r="K281" s="16">
        <v>0.52</v>
      </c>
      <c r="L281" s="16">
        <v>0.03</v>
      </c>
      <c r="M281" s="16">
        <v>0</v>
      </c>
      <c r="N281" s="16">
        <v>0.03</v>
      </c>
    </row>
    <row r="282" spans="1:14" ht="14.25" customHeight="1">
      <c r="A282" s="16">
        <v>421</v>
      </c>
      <c r="B282" s="52" t="s">
        <v>148</v>
      </c>
      <c r="C282" s="15" t="s">
        <v>149</v>
      </c>
      <c r="D282" s="16">
        <v>5.8</v>
      </c>
      <c r="E282" s="16">
        <v>3.64</v>
      </c>
      <c r="F282" s="16">
        <v>34.14</v>
      </c>
      <c r="G282" s="16">
        <v>222</v>
      </c>
      <c r="H282" s="16">
        <v>11</v>
      </c>
      <c r="I282" s="16">
        <v>87</v>
      </c>
      <c r="J282" s="16">
        <v>44</v>
      </c>
      <c r="K282" s="16">
        <v>0.63</v>
      </c>
      <c r="L282" s="16">
        <v>0.07</v>
      </c>
      <c r="M282" s="16">
        <v>0</v>
      </c>
      <c r="N282" s="16">
        <v>0.02</v>
      </c>
    </row>
    <row r="283" spans="1:14" ht="14.25" customHeight="1">
      <c r="A283" s="5" t="s">
        <v>150</v>
      </c>
      <c r="B283" s="25" t="s">
        <v>151</v>
      </c>
      <c r="C283" s="19" t="s">
        <v>28</v>
      </c>
      <c r="D283" s="5">
        <v>0.1</v>
      </c>
      <c r="E283" s="5">
        <v>0.1</v>
      </c>
      <c r="F283" s="5">
        <v>24.9</v>
      </c>
      <c r="G283" s="5">
        <v>103</v>
      </c>
      <c r="H283" s="5">
        <v>13</v>
      </c>
      <c r="I283" s="5">
        <v>6</v>
      </c>
      <c r="J283" s="5">
        <v>3</v>
      </c>
      <c r="K283" s="5">
        <v>0.22</v>
      </c>
      <c r="L283" s="5">
        <v>0.01</v>
      </c>
      <c r="M283" s="5">
        <v>3.75</v>
      </c>
      <c r="N283" s="5">
        <v>0</v>
      </c>
    </row>
    <row r="284" spans="1:14" ht="25.5" customHeight="1">
      <c r="A284" s="6"/>
      <c r="B284" s="49" t="s">
        <v>39</v>
      </c>
      <c r="C284" s="19" t="s">
        <v>40</v>
      </c>
      <c r="D284" s="5">
        <v>4.5</v>
      </c>
      <c r="E284" s="27">
        <v>0.9</v>
      </c>
      <c r="F284" s="5">
        <v>30</v>
      </c>
      <c r="G284" s="5">
        <v>147</v>
      </c>
      <c r="H284" s="5">
        <v>32.7</v>
      </c>
      <c r="I284" s="5">
        <v>24</v>
      </c>
      <c r="J284" s="5">
        <v>72</v>
      </c>
      <c r="K284" s="5">
        <v>1.77</v>
      </c>
      <c r="L284" s="5">
        <v>0.19</v>
      </c>
      <c r="M284" s="5">
        <v>0</v>
      </c>
      <c r="N284" s="5">
        <v>0</v>
      </c>
    </row>
    <row r="285" spans="1:14" ht="14.25" customHeight="1">
      <c r="A285" s="6"/>
      <c r="B285" s="60" t="s">
        <v>31</v>
      </c>
      <c r="C285" s="56"/>
      <c r="D285" s="43">
        <f aca="true" t="shared" si="52" ref="D285:N285">SUM(D279:D284)</f>
        <v>27.3</v>
      </c>
      <c r="E285" s="43">
        <f t="shared" si="52"/>
        <v>21.44</v>
      </c>
      <c r="F285" s="43">
        <f t="shared" si="52"/>
        <v>140.34</v>
      </c>
      <c r="G285" s="43">
        <f t="shared" si="52"/>
        <v>923</v>
      </c>
      <c r="H285" s="43">
        <f t="shared" si="52"/>
        <v>122.7</v>
      </c>
      <c r="I285" s="43">
        <f t="shared" si="52"/>
        <v>174</v>
      </c>
      <c r="J285" s="43">
        <f t="shared" si="52"/>
        <v>389</v>
      </c>
      <c r="K285" s="43">
        <f t="shared" si="52"/>
        <v>4.29</v>
      </c>
      <c r="L285" s="43">
        <f t="shared" si="52"/>
        <v>0.42000000000000004</v>
      </c>
      <c r="M285" s="43">
        <f t="shared" si="52"/>
        <v>10.2</v>
      </c>
      <c r="N285" s="43">
        <f t="shared" si="52"/>
        <v>0.09000000000000001</v>
      </c>
    </row>
    <row r="286" spans="1:14" ht="14.25" customHeight="1">
      <c r="A286" s="6"/>
      <c r="B286" s="58" t="s">
        <v>41</v>
      </c>
      <c r="C286" s="38"/>
      <c r="D286" s="29">
        <f aca="true" t="shared" si="53" ref="D286:N286">D277+D285</f>
        <v>54.14</v>
      </c>
      <c r="E286" s="29">
        <f t="shared" si="53"/>
        <v>38.14</v>
      </c>
      <c r="F286" s="29">
        <f t="shared" si="53"/>
        <v>216.36</v>
      </c>
      <c r="G286" s="29">
        <f t="shared" si="53"/>
        <v>1503</v>
      </c>
      <c r="H286" s="29">
        <f t="shared" si="53"/>
        <v>248.4</v>
      </c>
      <c r="I286" s="29">
        <f t="shared" si="53"/>
        <v>228</v>
      </c>
      <c r="J286" s="29">
        <f t="shared" si="53"/>
        <v>595</v>
      </c>
      <c r="K286" s="29">
        <f t="shared" si="53"/>
        <v>7.200000000000001</v>
      </c>
      <c r="L286" s="29">
        <f t="shared" si="53"/>
        <v>0.7000000000000001</v>
      </c>
      <c r="M286" s="29">
        <f t="shared" si="53"/>
        <v>14.799999999999999</v>
      </c>
      <c r="N286" s="29">
        <f t="shared" si="53"/>
        <v>0.18000000000000002</v>
      </c>
    </row>
    <row r="287" spans="1:14" ht="14.25" customHeight="1">
      <c r="A287" s="6"/>
      <c r="B287" s="53" t="s">
        <v>152</v>
      </c>
      <c r="C287" s="38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 customHeight="1">
      <c r="A288" s="6"/>
      <c r="B288" s="39" t="s">
        <v>18</v>
      </c>
      <c r="C288" s="38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 customHeight="1">
      <c r="A289" s="6"/>
      <c r="B289" s="12" t="s">
        <v>19</v>
      </c>
      <c r="C289" s="3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.25" customHeight="1">
      <c r="A290" s="61" t="s">
        <v>153</v>
      </c>
      <c r="B290" s="14" t="s">
        <v>154</v>
      </c>
      <c r="C290" s="15" t="s">
        <v>155</v>
      </c>
      <c r="D290" s="16">
        <v>8.1</v>
      </c>
      <c r="E290" s="16">
        <v>6.1</v>
      </c>
      <c r="F290" s="16">
        <v>14.3</v>
      </c>
      <c r="G290" s="16">
        <v>145</v>
      </c>
      <c r="H290" s="16">
        <v>5.8</v>
      </c>
      <c r="I290" s="16">
        <v>9.5</v>
      </c>
      <c r="J290" s="16">
        <v>39.4</v>
      </c>
      <c r="K290" s="16">
        <v>0.65</v>
      </c>
      <c r="L290" s="16">
        <v>0.06</v>
      </c>
      <c r="M290" s="16">
        <v>0.5</v>
      </c>
      <c r="N290" s="16">
        <v>0</v>
      </c>
    </row>
    <row r="291" spans="1:14" ht="25.5" customHeight="1">
      <c r="A291" s="5">
        <v>182</v>
      </c>
      <c r="B291" s="62" t="s">
        <v>156</v>
      </c>
      <c r="C291" s="15" t="s">
        <v>69</v>
      </c>
      <c r="D291" s="5">
        <v>6.3</v>
      </c>
      <c r="E291" s="5">
        <v>8.7</v>
      </c>
      <c r="F291" s="5">
        <v>28.4</v>
      </c>
      <c r="G291" s="5">
        <v>217</v>
      </c>
      <c r="H291" s="5">
        <v>149</v>
      </c>
      <c r="I291" s="5">
        <v>48</v>
      </c>
      <c r="J291" s="5">
        <v>182</v>
      </c>
      <c r="K291" s="5">
        <v>1.03</v>
      </c>
      <c r="L291" s="5">
        <v>0.14</v>
      </c>
      <c r="M291" s="5">
        <v>1.44</v>
      </c>
      <c r="N291" s="5">
        <v>0.04</v>
      </c>
    </row>
    <row r="292" spans="1:14" ht="14.25" customHeight="1">
      <c r="A292" s="5"/>
      <c r="B292" s="35" t="s">
        <v>70</v>
      </c>
      <c r="C292" s="19" t="s">
        <v>71</v>
      </c>
      <c r="D292" s="5">
        <v>4.2</v>
      </c>
      <c r="E292" s="5">
        <v>3.3</v>
      </c>
      <c r="F292" s="5">
        <v>14.1</v>
      </c>
      <c r="G292" s="5">
        <v>102</v>
      </c>
      <c r="H292" s="5">
        <v>264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</row>
    <row r="293" spans="1:14" ht="14.25" customHeight="1">
      <c r="A293" s="16">
        <v>377</v>
      </c>
      <c r="B293" s="17" t="s">
        <v>45</v>
      </c>
      <c r="C293" s="15" t="s">
        <v>46</v>
      </c>
      <c r="D293" s="16">
        <v>0.30000000000000004</v>
      </c>
      <c r="E293" s="16">
        <v>0.1</v>
      </c>
      <c r="F293" s="16">
        <v>10.3</v>
      </c>
      <c r="G293" s="16">
        <v>44</v>
      </c>
      <c r="H293" s="16">
        <v>8</v>
      </c>
      <c r="I293" s="16">
        <v>5</v>
      </c>
      <c r="J293" s="16">
        <v>10</v>
      </c>
      <c r="K293" s="16">
        <v>0.9</v>
      </c>
      <c r="L293" s="16">
        <v>0</v>
      </c>
      <c r="M293" s="16">
        <v>2.9</v>
      </c>
      <c r="N293" s="16">
        <v>0</v>
      </c>
    </row>
    <row r="294" spans="1:14" ht="14.25" customHeight="1">
      <c r="A294" s="5"/>
      <c r="B294" s="32" t="s">
        <v>29</v>
      </c>
      <c r="C294" s="19" t="s">
        <v>47</v>
      </c>
      <c r="D294" s="5">
        <v>2.4</v>
      </c>
      <c r="E294" s="5">
        <v>0.6</v>
      </c>
      <c r="F294" s="5">
        <v>17.1</v>
      </c>
      <c r="G294" s="5">
        <v>84</v>
      </c>
      <c r="H294" s="5">
        <v>11.7</v>
      </c>
      <c r="I294" s="5">
        <v>10</v>
      </c>
      <c r="J294" s="5">
        <v>27</v>
      </c>
      <c r="K294" s="5">
        <v>0.6</v>
      </c>
      <c r="L294" s="5">
        <v>0.09</v>
      </c>
      <c r="M294" s="5">
        <v>0</v>
      </c>
      <c r="N294" s="5">
        <v>0</v>
      </c>
    </row>
    <row r="295" spans="1:14" ht="14.25" customHeight="1">
      <c r="A295" s="5"/>
      <c r="B295" s="20" t="s">
        <v>31</v>
      </c>
      <c r="C295" s="19"/>
      <c r="D295" s="22">
        <f aca="true" t="shared" si="54" ref="D295:N295">SUM(D290:D294)</f>
        <v>21.299999999999997</v>
      </c>
      <c r="E295" s="22">
        <f t="shared" si="54"/>
        <v>18.8</v>
      </c>
      <c r="F295" s="22">
        <f t="shared" si="54"/>
        <v>84.20000000000002</v>
      </c>
      <c r="G295" s="22">
        <f t="shared" si="54"/>
        <v>592</v>
      </c>
      <c r="H295" s="22">
        <f t="shared" si="54"/>
        <v>438.5</v>
      </c>
      <c r="I295" s="22">
        <f t="shared" si="54"/>
        <v>72.5</v>
      </c>
      <c r="J295" s="22">
        <f t="shared" si="54"/>
        <v>258.4</v>
      </c>
      <c r="K295" s="22">
        <f t="shared" si="54"/>
        <v>3.18</v>
      </c>
      <c r="L295" s="22">
        <f t="shared" si="54"/>
        <v>0.29000000000000004</v>
      </c>
      <c r="M295" s="22">
        <f t="shared" si="54"/>
        <v>4.84</v>
      </c>
      <c r="N295" s="22">
        <f t="shared" si="54"/>
        <v>0.04</v>
      </c>
    </row>
    <row r="296" spans="1:14" ht="14.25" customHeight="1">
      <c r="A296" s="6"/>
      <c r="B296" s="12" t="s">
        <v>32</v>
      </c>
      <c r="C296" s="38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6.5" customHeight="1">
      <c r="A297" s="5">
        <v>102</v>
      </c>
      <c r="B297" s="25" t="s">
        <v>129</v>
      </c>
      <c r="C297" s="19" t="s">
        <v>74</v>
      </c>
      <c r="D297" s="5">
        <v>8.47</v>
      </c>
      <c r="E297" s="5">
        <v>3.3</v>
      </c>
      <c r="F297" s="5">
        <v>15.21</v>
      </c>
      <c r="G297" s="5">
        <v>143</v>
      </c>
      <c r="H297" s="5">
        <v>29</v>
      </c>
      <c r="I297" s="5">
        <v>35</v>
      </c>
      <c r="J297" s="5">
        <v>87</v>
      </c>
      <c r="K297" s="5">
        <v>2.02</v>
      </c>
      <c r="L297" s="5">
        <v>0.23</v>
      </c>
      <c r="M297" s="5">
        <v>5.83</v>
      </c>
      <c r="N297" s="5">
        <v>0.01</v>
      </c>
    </row>
    <row r="298" spans="1:14" ht="14.25" customHeight="1">
      <c r="A298" s="5">
        <v>260</v>
      </c>
      <c r="B298" s="25" t="s">
        <v>89</v>
      </c>
      <c r="C298" s="19" t="s">
        <v>36</v>
      </c>
      <c r="D298" s="5">
        <v>8.3</v>
      </c>
      <c r="E298" s="5">
        <v>7.9</v>
      </c>
      <c r="F298" s="5">
        <v>3.2</v>
      </c>
      <c r="G298" s="5">
        <v>117</v>
      </c>
      <c r="H298" s="5">
        <v>14.6</v>
      </c>
      <c r="I298" s="5">
        <v>14.3</v>
      </c>
      <c r="J298" s="5">
        <v>102.1</v>
      </c>
      <c r="K298" s="5">
        <v>0.95</v>
      </c>
      <c r="L298" s="5">
        <v>0.05</v>
      </c>
      <c r="M298" s="5">
        <v>0.5</v>
      </c>
      <c r="N298" s="5">
        <v>0.01</v>
      </c>
    </row>
    <row r="299" spans="1:14" ht="14.25" customHeight="1">
      <c r="A299" s="16">
        <v>309</v>
      </c>
      <c r="B299" s="14" t="s">
        <v>56</v>
      </c>
      <c r="C299" s="15" t="s">
        <v>23</v>
      </c>
      <c r="D299" s="16">
        <v>5.5</v>
      </c>
      <c r="E299" s="16">
        <v>4.2</v>
      </c>
      <c r="F299" s="16">
        <v>28.5</v>
      </c>
      <c r="G299" s="16">
        <v>183</v>
      </c>
      <c r="H299" s="16">
        <v>6</v>
      </c>
      <c r="I299" s="16">
        <v>8</v>
      </c>
      <c r="J299" s="16">
        <v>36</v>
      </c>
      <c r="K299" s="16">
        <v>0.77</v>
      </c>
      <c r="L299" s="16">
        <v>0.06</v>
      </c>
      <c r="M299" s="16">
        <v>0</v>
      </c>
      <c r="N299" s="16">
        <v>0.02</v>
      </c>
    </row>
    <row r="300" spans="1:14" ht="14.25" customHeight="1">
      <c r="A300" s="5">
        <v>349</v>
      </c>
      <c r="B300" s="35" t="s">
        <v>93</v>
      </c>
      <c r="C300" s="19" t="s">
        <v>28</v>
      </c>
      <c r="D300" s="5">
        <v>0.6000000000000001</v>
      </c>
      <c r="E300" s="5">
        <v>0</v>
      </c>
      <c r="F300" s="5">
        <v>20.9</v>
      </c>
      <c r="G300" s="5">
        <v>83</v>
      </c>
      <c r="H300" s="5">
        <v>23</v>
      </c>
      <c r="I300" s="5">
        <v>18</v>
      </c>
      <c r="J300" s="5">
        <v>38</v>
      </c>
      <c r="K300" s="5">
        <v>0.6000000000000001</v>
      </c>
      <c r="L300" s="5">
        <v>0.01</v>
      </c>
      <c r="M300" s="5">
        <v>1.09</v>
      </c>
      <c r="N300" s="5">
        <v>0.2</v>
      </c>
    </row>
    <row r="301" spans="1:14" ht="27" customHeight="1">
      <c r="A301" s="5"/>
      <c r="B301" s="26" t="s">
        <v>39</v>
      </c>
      <c r="C301" s="19" t="s">
        <v>40</v>
      </c>
      <c r="D301" s="5">
        <v>4.5</v>
      </c>
      <c r="E301" s="27">
        <v>0.9</v>
      </c>
      <c r="F301" s="5">
        <v>30</v>
      </c>
      <c r="G301" s="5">
        <v>147</v>
      </c>
      <c r="H301" s="5">
        <v>32.7</v>
      </c>
      <c r="I301" s="5">
        <v>24</v>
      </c>
      <c r="J301" s="5">
        <v>72</v>
      </c>
      <c r="K301" s="5">
        <v>1.77</v>
      </c>
      <c r="L301" s="5">
        <v>0.19</v>
      </c>
      <c r="M301" s="5">
        <v>0</v>
      </c>
      <c r="N301" s="5">
        <v>0</v>
      </c>
    </row>
    <row r="302" spans="1:14" ht="14.25" customHeight="1">
      <c r="A302" s="5"/>
      <c r="B302" s="20" t="s">
        <v>31</v>
      </c>
      <c r="C302" s="19"/>
      <c r="D302" s="22">
        <f aca="true" t="shared" si="55" ref="D302:N302">SUM(D297:D301)</f>
        <v>27.370000000000005</v>
      </c>
      <c r="E302" s="22">
        <f t="shared" si="55"/>
        <v>16.299999999999997</v>
      </c>
      <c r="F302" s="22">
        <f t="shared" si="55"/>
        <v>97.81</v>
      </c>
      <c r="G302" s="22">
        <f t="shared" si="55"/>
        <v>673</v>
      </c>
      <c r="H302" s="22">
        <f t="shared" si="55"/>
        <v>105.3</v>
      </c>
      <c r="I302" s="22">
        <f t="shared" si="55"/>
        <v>99.3</v>
      </c>
      <c r="J302" s="22">
        <f t="shared" si="55"/>
        <v>335.1</v>
      </c>
      <c r="K302" s="22">
        <f t="shared" si="55"/>
        <v>6.109999999999999</v>
      </c>
      <c r="L302" s="22">
        <f t="shared" si="55"/>
        <v>0.54</v>
      </c>
      <c r="M302" s="22">
        <f t="shared" si="55"/>
        <v>7.42</v>
      </c>
      <c r="N302" s="22">
        <f t="shared" si="55"/>
        <v>0.24000000000000002</v>
      </c>
    </row>
    <row r="303" spans="1:14" ht="14.25" customHeight="1">
      <c r="A303" s="5"/>
      <c r="B303" s="45" t="s">
        <v>41</v>
      </c>
      <c r="C303" s="63"/>
      <c r="D303" s="29">
        <f aca="true" t="shared" si="56" ref="D303:N303">D295+D302</f>
        <v>48.67</v>
      </c>
      <c r="E303" s="29">
        <f t="shared" si="56"/>
        <v>35.099999999999994</v>
      </c>
      <c r="F303" s="29">
        <f t="shared" si="56"/>
        <v>182.01000000000002</v>
      </c>
      <c r="G303" s="29">
        <f t="shared" si="56"/>
        <v>1265</v>
      </c>
      <c r="H303" s="29">
        <f t="shared" si="56"/>
        <v>543.8</v>
      </c>
      <c r="I303" s="29">
        <f t="shared" si="56"/>
        <v>171.8</v>
      </c>
      <c r="J303" s="29">
        <f t="shared" si="56"/>
        <v>593.5</v>
      </c>
      <c r="K303" s="29">
        <f t="shared" si="56"/>
        <v>9.29</v>
      </c>
      <c r="L303" s="29">
        <f t="shared" si="56"/>
        <v>0.8300000000000001</v>
      </c>
      <c r="M303" s="29">
        <f t="shared" si="56"/>
        <v>12.26</v>
      </c>
      <c r="N303" s="29">
        <f t="shared" si="56"/>
        <v>0.28</v>
      </c>
    </row>
    <row r="304" spans="1:14" ht="14.25" customHeight="1">
      <c r="A304" s="6"/>
      <c r="B304" s="39" t="s">
        <v>42</v>
      </c>
      <c r="C304" s="38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4.25" customHeight="1">
      <c r="A305" s="6"/>
      <c r="B305" s="12" t="s">
        <v>19</v>
      </c>
      <c r="C305" s="38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4.25" customHeight="1">
      <c r="A306" s="5">
        <v>15</v>
      </c>
      <c r="B306" s="18" t="s">
        <v>67</v>
      </c>
      <c r="C306" s="19" t="s">
        <v>157</v>
      </c>
      <c r="D306" s="5">
        <v>3.5</v>
      </c>
      <c r="E306" s="5">
        <v>4.4</v>
      </c>
      <c r="F306" s="5">
        <v>0</v>
      </c>
      <c r="G306" s="5">
        <v>55</v>
      </c>
      <c r="H306" s="5">
        <v>132</v>
      </c>
      <c r="I306" s="5">
        <v>5</v>
      </c>
      <c r="J306" s="5">
        <v>75</v>
      </c>
      <c r="K306" s="5">
        <v>0.15</v>
      </c>
      <c r="L306" s="5">
        <v>0.01</v>
      </c>
      <c r="M306" s="5">
        <v>0.12</v>
      </c>
      <c r="N306" s="5">
        <v>0.05</v>
      </c>
    </row>
    <row r="307" spans="1:14" ht="14.25" customHeight="1">
      <c r="A307" s="16">
        <v>271</v>
      </c>
      <c r="B307" s="14" t="s">
        <v>121</v>
      </c>
      <c r="C307" s="15" t="s">
        <v>36</v>
      </c>
      <c r="D307" s="16">
        <v>13</v>
      </c>
      <c r="E307" s="16">
        <v>10</v>
      </c>
      <c r="F307" s="16">
        <v>10</v>
      </c>
      <c r="G307" s="16">
        <v>191</v>
      </c>
      <c r="H307" s="16">
        <v>7</v>
      </c>
      <c r="I307" s="16">
        <v>6</v>
      </c>
      <c r="J307" s="16">
        <v>15</v>
      </c>
      <c r="K307" s="16">
        <v>0.45</v>
      </c>
      <c r="L307" s="16">
        <v>0.03</v>
      </c>
      <c r="M307" s="16">
        <v>0.23</v>
      </c>
      <c r="N307" s="16">
        <v>0</v>
      </c>
    </row>
    <row r="308" spans="1:14" ht="14.25" customHeight="1">
      <c r="A308" s="16">
        <v>309</v>
      </c>
      <c r="B308" s="14" t="s">
        <v>77</v>
      </c>
      <c r="C308" s="15" t="s">
        <v>23</v>
      </c>
      <c r="D308" s="16">
        <v>5.5</v>
      </c>
      <c r="E308" s="16">
        <v>4.2</v>
      </c>
      <c r="F308" s="16">
        <v>28.5</v>
      </c>
      <c r="G308" s="16">
        <v>183</v>
      </c>
      <c r="H308" s="16">
        <v>6</v>
      </c>
      <c r="I308" s="16">
        <v>8</v>
      </c>
      <c r="J308" s="16">
        <v>36</v>
      </c>
      <c r="K308" s="16">
        <v>0.77</v>
      </c>
      <c r="L308" s="16">
        <v>0.06</v>
      </c>
      <c r="M308" s="16">
        <v>0</v>
      </c>
      <c r="N308" s="16">
        <v>0.02</v>
      </c>
    </row>
    <row r="309" spans="1:14" ht="14.25" customHeight="1">
      <c r="A309" s="16" t="s">
        <v>86</v>
      </c>
      <c r="B309" s="14" t="s">
        <v>147</v>
      </c>
      <c r="C309" s="15" t="s">
        <v>28</v>
      </c>
      <c r="D309" s="16">
        <v>0.2</v>
      </c>
      <c r="E309" s="16">
        <v>0.1</v>
      </c>
      <c r="F309" s="16">
        <v>17</v>
      </c>
      <c r="G309" s="16">
        <v>70</v>
      </c>
      <c r="H309" s="16">
        <v>12</v>
      </c>
      <c r="I309" s="16">
        <v>8</v>
      </c>
      <c r="J309" s="16">
        <v>9</v>
      </c>
      <c r="K309" s="16">
        <v>0.2</v>
      </c>
      <c r="L309" s="16">
        <v>0.01</v>
      </c>
      <c r="M309" s="16">
        <v>4.5</v>
      </c>
      <c r="N309" s="16">
        <v>0</v>
      </c>
    </row>
    <row r="310" spans="1:14" ht="14.25" customHeight="1">
      <c r="A310" s="5"/>
      <c r="B310" s="17" t="s">
        <v>29</v>
      </c>
      <c r="C310" s="19" t="s">
        <v>47</v>
      </c>
      <c r="D310" s="5">
        <v>2.4</v>
      </c>
      <c r="E310" s="5">
        <v>0.6</v>
      </c>
      <c r="F310" s="5">
        <v>17.1</v>
      </c>
      <c r="G310" s="5">
        <v>84</v>
      </c>
      <c r="H310" s="5">
        <v>11.7</v>
      </c>
      <c r="I310" s="5">
        <v>10</v>
      </c>
      <c r="J310" s="5">
        <v>27</v>
      </c>
      <c r="K310" s="5">
        <v>0.6</v>
      </c>
      <c r="L310" s="5">
        <v>0.09</v>
      </c>
      <c r="M310" s="5">
        <v>0</v>
      </c>
      <c r="N310" s="5">
        <v>0</v>
      </c>
    </row>
    <row r="311" spans="1:14" ht="14.25" customHeight="1">
      <c r="A311" s="5"/>
      <c r="B311" s="20" t="s">
        <v>31</v>
      </c>
      <c r="C311" s="19"/>
      <c r="D311" s="22">
        <f aca="true" t="shared" si="57" ref="D311:N311">SUM(D306:D310)</f>
        <v>24.599999999999998</v>
      </c>
      <c r="E311" s="22">
        <f t="shared" si="57"/>
        <v>19.300000000000004</v>
      </c>
      <c r="F311" s="22">
        <f t="shared" si="57"/>
        <v>72.6</v>
      </c>
      <c r="G311" s="22">
        <f t="shared" si="57"/>
        <v>583</v>
      </c>
      <c r="H311" s="22">
        <f t="shared" si="57"/>
        <v>168.7</v>
      </c>
      <c r="I311" s="22">
        <f t="shared" si="57"/>
        <v>37</v>
      </c>
      <c r="J311" s="22">
        <f t="shared" si="57"/>
        <v>162</v>
      </c>
      <c r="K311" s="22">
        <f t="shared" si="57"/>
        <v>2.17</v>
      </c>
      <c r="L311" s="22">
        <f t="shared" si="57"/>
        <v>0.2</v>
      </c>
      <c r="M311" s="22">
        <f t="shared" si="57"/>
        <v>4.85</v>
      </c>
      <c r="N311" s="22">
        <f t="shared" si="57"/>
        <v>0.07</v>
      </c>
    </row>
    <row r="312" spans="1:14" ht="14.25" customHeight="1">
      <c r="A312" s="6"/>
      <c r="B312" s="12" t="s">
        <v>32</v>
      </c>
      <c r="C312" s="38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4.25" customHeight="1">
      <c r="A313" s="16">
        <v>99</v>
      </c>
      <c r="B313" s="23" t="s">
        <v>107</v>
      </c>
      <c r="C313" s="15" t="s">
        <v>74</v>
      </c>
      <c r="D313" s="16">
        <v>4.7</v>
      </c>
      <c r="E313" s="16">
        <v>5.4</v>
      </c>
      <c r="F313" s="16">
        <v>9.3</v>
      </c>
      <c r="G313" s="16">
        <v>111</v>
      </c>
      <c r="H313" s="16">
        <v>22</v>
      </c>
      <c r="I313" s="16">
        <v>21</v>
      </c>
      <c r="J313" s="16">
        <v>51</v>
      </c>
      <c r="K313" s="16">
        <v>0.77</v>
      </c>
      <c r="L313" s="16">
        <v>0.07</v>
      </c>
      <c r="M313" s="16">
        <v>12.75</v>
      </c>
      <c r="N313" s="16">
        <v>0</v>
      </c>
    </row>
    <row r="314" spans="1:14" ht="14.25" customHeight="1">
      <c r="A314" s="16" t="s">
        <v>62</v>
      </c>
      <c r="B314" s="14" t="s">
        <v>63</v>
      </c>
      <c r="C314" s="15" t="s">
        <v>149</v>
      </c>
      <c r="D314" s="16">
        <v>11</v>
      </c>
      <c r="E314" s="16">
        <v>4.9</v>
      </c>
      <c r="F314" s="16">
        <v>3.7</v>
      </c>
      <c r="G314" s="16">
        <v>102</v>
      </c>
      <c r="H314" s="16">
        <v>14</v>
      </c>
      <c r="I314" s="16">
        <v>18</v>
      </c>
      <c r="J314" s="16">
        <v>113</v>
      </c>
      <c r="K314" s="16">
        <v>0.44</v>
      </c>
      <c r="L314" s="16">
        <v>0.07</v>
      </c>
      <c r="M314" s="16">
        <v>0.56</v>
      </c>
      <c r="N314" s="16">
        <v>0.01</v>
      </c>
    </row>
    <row r="315" spans="1:14" ht="14.25" customHeight="1">
      <c r="A315" s="16">
        <v>304</v>
      </c>
      <c r="B315" s="14" t="s">
        <v>52</v>
      </c>
      <c r="C315" s="15" t="s">
        <v>23</v>
      </c>
      <c r="D315" s="16">
        <v>3.7</v>
      </c>
      <c r="E315" s="16">
        <v>6.3</v>
      </c>
      <c r="F315" s="16">
        <v>28.5</v>
      </c>
      <c r="G315" s="16">
        <v>216</v>
      </c>
      <c r="H315" s="16">
        <v>1</v>
      </c>
      <c r="I315" s="16">
        <v>19</v>
      </c>
      <c r="J315" s="16">
        <v>62</v>
      </c>
      <c r="K315" s="16">
        <v>0.52</v>
      </c>
      <c r="L315" s="16">
        <v>0.03</v>
      </c>
      <c r="M315" s="16">
        <v>0</v>
      </c>
      <c r="N315" s="16">
        <v>0.03</v>
      </c>
    </row>
    <row r="316" spans="1:14" ht="14.25" customHeight="1">
      <c r="A316" s="5">
        <v>376</v>
      </c>
      <c r="B316" s="14" t="s">
        <v>38</v>
      </c>
      <c r="C316" s="19" t="s">
        <v>28</v>
      </c>
      <c r="D316" s="5">
        <v>0.2</v>
      </c>
      <c r="E316" s="5">
        <v>0.1</v>
      </c>
      <c r="F316" s="5">
        <v>10.1</v>
      </c>
      <c r="G316" s="5">
        <v>41</v>
      </c>
      <c r="H316" s="5">
        <v>5</v>
      </c>
      <c r="I316" s="5">
        <v>4</v>
      </c>
      <c r="J316" s="5">
        <v>8</v>
      </c>
      <c r="K316" s="5">
        <v>0.85</v>
      </c>
      <c r="L316" s="5">
        <v>0</v>
      </c>
      <c r="M316" s="5">
        <v>0.1</v>
      </c>
      <c r="N316" s="5">
        <v>0</v>
      </c>
    </row>
    <row r="317" spans="1:14" ht="27" customHeight="1">
      <c r="A317" s="5"/>
      <c r="B317" s="26" t="s">
        <v>39</v>
      </c>
      <c r="C317" s="19" t="s">
        <v>40</v>
      </c>
      <c r="D317" s="5">
        <v>4.5</v>
      </c>
      <c r="E317" s="27">
        <v>0.9</v>
      </c>
      <c r="F317" s="5">
        <v>30</v>
      </c>
      <c r="G317" s="5">
        <v>147</v>
      </c>
      <c r="H317" s="5">
        <v>32.7</v>
      </c>
      <c r="I317" s="5">
        <v>24</v>
      </c>
      <c r="J317" s="5">
        <v>72</v>
      </c>
      <c r="K317" s="5">
        <v>1.77</v>
      </c>
      <c r="L317" s="5">
        <v>0.19</v>
      </c>
      <c r="M317" s="5">
        <v>0</v>
      </c>
      <c r="N317" s="5">
        <v>0</v>
      </c>
    </row>
    <row r="318" spans="1:14" ht="14.25" customHeight="1">
      <c r="A318" s="5"/>
      <c r="B318" s="20" t="s">
        <v>31</v>
      </c>
      <c r="C318" s="19"/>
      <c r="D318" s="22">
        <f aca="true" t="shared" si="58" ref="D318:N318">SUM(D313:D317)</f>
        <v>24.099999999999998</v>
      </c>
      <c r="E318" s="22">
        <f t="shared" si="58"/>
        <v>17.6</v>
      </c>
      <c r="F318" s="22">
        <f t="shared" si="58"/>
        <v>81.6</v>
      </c>
      <c r="G318" s="22">
        <f t="shared" si="58"/>
        <v>617</v>
      </c>
      <c r="H318" s="22">
        <f t="shared" si="58"/>
        <v>74.7</v>
      </c>
      <c r="I318" s="22">
        <f t="shared" si="58"/>
        <v>86</v>
      </c>
      <c r="J318" s="22">
        <f t="shared" si="58"/>
        <v>306</v>
      </c>
      <c r="K318" s="22">
        <f t="shared" si="58"/>
        <v>4.35</v>
      </c>
      <c r="L318" s="22">
        <f t="shared" si="58"/>
        <v>0.36</v>
      </c>
      <c r="M318" s="22">
        <f t="shared" si="58"/>
        <v>13.41</v>
      </c>
      <c r="N318" s="22">
        <f t="shared" si="58"/>
        <v>0.04</v>
      </c>
    </row>
    <row r="319" spans="1:14" ht="14.25" customHeight="1">
      <c r="A319" s="6"/>
      <c r="B319" s="64" t="s">
        <v>41</v>
      </c>
      <c r="C319" s="65"/>
      <c r="D319" s="29">
        <f aca="true" t="shared" si="59" ref="D319:N319">D311+D318</f>
        <v>48.699999999999996</v>
      </c>
      <c r="E319" s="29">
        <f t="shared" si="59"/>
        <v>36.900000000000006</v>
      </c>
      <c r="F319" s="29">
        <f t="shared" si="59"/>
        <v>154.2</v>
      </c>
      <c r="G319" s="29">
        <f t="shared" si="59"/>
        <v>1200</v>
      </c>
      <c r="H319" s="29">
        <f t="shared" si="59"/>
        <v>243.39999999999998</v>
      </c>
      <c r="I319" s="29">
        <f t="shared" si="59"/>
        <v>123</v>
      </c>
      <c r="J319" s="29">
        <f t="shared" si="59"/>
        <v>468</v>
      </c>
      <c r="K319" s="29">
        <f t="shared" si="59"/>
        <v>6.52</v>
      </c>
      <c r="L319" s="29">
        <f t="shared" si="59"/>
        <v>0.56</v>
      </c>
      <c r="M319" s="29">
        <f t="shared" si="59"/>
        <v>18.259999999999998</v>
      </c>
      <c r="N319" s="29">
        <f t="shared" si="59"/>
        <v>0.11000000000000001</v>
      </c>
    </row>
    <row r="320" spans="1:14" ht="14.25" customHeight="1">
      <c r="A320" s="6"/>
      <c r="B320" s="39" t="s">
        <v>54</v>
      </c>
      <c r="C320" s="38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4.25" customHeight="1">
      <c r="A321" s="6"/>
      <c r="B321" s="12" t="s">
        <v>19</v>
      </c>
      <c r="C321" s="38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4.25" customHeight="1">
      <c r="A322" s="5">
        <v>223</v>
      </c>
      <c r="B322" s="25" t="s">
        <v>133</v>
      </c>
      <c r="C322" s="19" t="s">
        <v>134</v>
      </c>
      <c r="D322" s="5">
        <v>25.2</v>
      </c>
      <c r="E322" s="5">
        <v>19.4</v>
      </c>
      <c r="F322" s="5">
        <v>34.2</v>
      </c>
      <c r="G322" s="5">
        <v>375</v>
      </c>
      <c r="H322" s="5">
        <v>279</v>
      </c>
      <c r="I322" s="5">
        <v>395</v>
      </c>
      <c r="J322" s="5">
        <v>352</v>
      </c>
      <c r="K322" s="5">
        <v>1.01</v>
      </c>
      <c r="L322" s="5">
        <v>0.09</v>
      </c>
      <c r="M322" s="5">
        <v>0.5</v>
      </c>
      <c r="N322" s="5">
        <v>0.07</v>
      </c>
    </row>
    <row r="323" spans="1:14" ht="14.25" customHeight="1">
      <c r="A323" s="16">
        <v>245</v>
      </c>
      <c r="B323" s="14" t="s">
        <v>27</v>
      </c>
      <c r="C323" s="15" t="s">
        <v>28</v>
      </c>
      <c r="D323" s="16">
        <v>2.3</v>
      </c>
      <c r="E323" s="16">
        <v>1.8</v>
      </c>
      <c r="F323" s="16">
        <v>25</v>
      </c>
      <c r="G323" s="16">
        <v>125</v>
      </c>
      <c r="H323" s="16">
        <v>61</v>
      </c>
      <c r="I323" s="16">
        <v>7</v>
      </c>
      <c r="J323" s="16">
        <v>45</v>
      </c>
      <c r="K323" s="16">
        <v>0.1</v>
      </c>
      <c r="L323" s="16">
        <v>0.24</v>
      </c>
      <c r="M323" s="16">
        <v>0.65</v>
      </c>
      <c r="N323" s="16">
        <v>0.01</v>
      </c>
    </row>
    <row r="324" spans="1:14" ht="14.25" customHeight="1">
      <c r="A324" s="5"/>
      <c r="B324" s="32" t="s">
        <v>29</v>
      </c>
      <c r="C324" s="19" t="s">
        <v>47</v>
      </c>
      <c r="D324" s="5">
        <v>2.4</v>
      </c>
      <c r="E324" s="5">
        <v>0.6</v>
      </c>
      <c r="F324" s="5">
        <v>17.1</v>
      </c>
      <c r="G324" s="5">
        <v>84</v>
      </c>
      <c r="H324" s="5">
        <v>11.7</v>
      </c>
      <c r="I324" s="5">
        <v>10</v>
      </c>
      <c r="J324" s="5">
        <v>27</v>
      </c>
      <c r="K324" s="5">
        <v>0.6</v>
      </c>
      <c r="L324" s="5">
        <v>0.09</v>
      </c>
      <c r="M324" s="5">
        <v>0</v>
      </c>
      <c r="N324" s="5">
        <v>0</v>
      </c>
    </row>
    <row r="325" spans="1:14" ht="14.25" customHeight="1">
      <c r="A325" s="5"/>
      <c r="B325" s="20" t="s">
        <v>31</v>
      </c>
      <c r="C325" s="19"/>
      <c r="D325" s="22">
        <f aca="true" t="shared" si="60" ref="D325:N325">SUM(D322:D324)</f>
        <v>29.9</v>
      </c>
      <c r="E325" s="22">
        <f t="shared" si="60"/>
        <v>21.8</v>
      </c>
      <c r="F325" s="22">
        <f t="shared" si="60"/>
        <v>76.30000000000001</v>
      </c>
      <c r="G325" s="22">
        <f t="shared" si="60"/>
        <v>584</v>
      </c>
      <c r="H325" s="22">
        <f t="shared" si="60"/>
        <v>351.7</v>
      </c>
      <c r="I325" s="22">
        <f t="shared" si="60"/>
        <v>412</v>
      </c>
      <c r="J325" s="22">
        <f t="shared" si="60"/>
        <v>424</v>
      </c>
      <c r="K325" s="22">
        <f t="shared" si="60"/>
        <v>1.71</v>
      </c>
      <c r="L325" s="22">
        <f t="shared" si="60"/>
        <v>0.41999999999999993</v>
      </c>
      <c r="M325" s="22">
        <f t="shared" si="60"/>
        <v>1.15</v>
      </c>
      <c r="N325" s="22">
        <f t="shared" si="60"/>
        <v>0.08</v>
      </c>
    </row>
    <row r="326" spans="1:14" ht="14.25" customHeight="1">
      <c r="A326" s="6"/>
      <c r="B326" s="12" t="s">
        <v>32</v>
      </c>
      <c r="C326" s="38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3.5" customHeight="1">
      <c r="A327" s="5">
        <v>120</v>
      </c>
      <c r="B327" s="37" t="s">
        <v>158</v>
      </c>
      <c r="C327" s="15" t="s">
        <v>61</v>
      </c>
      <c r="D327" s="5">
        <v>5.7</v>
      </c>
      <c r="E327" s="5">
        <v>5.6</v>
      </c>
      <c r="F327" s="5">
        <v>21.1</v>
      </c>
      <c r="G327" s="5">
        <v>160</v>
      </c>
      <c r="H327" s="5">
        <v>146</v>
      </c>
      <c r="I327" s="5">
        <v>20</v>
      </c>
      <c r="J327" s="5">
        <v>124</v>
      </c>
      <c r="K327" s="5">
        <v>0.42</v>
      </c>
      <c r="L327" s="5">
        <v>0.08</v>
      </c>
      <c r="M327" s="5">
        <v>0.81</v>
      </c>
      <c r="N327" s="5">
        <v>0.03</v>
      </c>
    </row>
    <row r="328" spans="1:14" ht="14.25" customHeight="1">
      <c r="A328" s="5">
        <v>280</v>
      </c>
      <c r="B328" s="37" t="s">
        <v>75</v>
      </c>
      <c r="C328" s="15" t="s">
        <v>76</v>
      </c>
      <c r="D328" s="5">
        <v>14</v>
      </c>
      <c r="E328" s="5">
        <v>15.2</v>
      </c>
      <c r="F328" s="5">
        <v>15.4</v>
      </c>
      <c r="G328" s="5">
        <v>261</v>
      </c>
      <c r="H328" s="5">
        <v>35</v>
      </c>
      <c r="I328" s="5">
        <v>10</v>
      </c>
      <c r="J328" s="5">
        <v>45</v>
      </c>
      <c r="K328" s="5">
        <v>0.52</v>
      </c>
      <c r="L328" s="5">
        <v>0.05</v>
      </c>
      <c r="M328" s="5">
        <v>1.82</v>
      </c>
      <c r="N328" s="5">
        <v>0.02</v>
      </c>
    </row>
    <row r="329" spans="1:14" ht="14.25" customHeight="1">
      <c r="A329" s="16">
        <v>302</v>
      </c>
      <c r="B329" s="14" t="s">
        <v>37</v>
      </c>
      <c r="C329" s="15" t="s">
        <v>23</v>
      </c>
      <c r="D329" s="16">
        <v>8.5</v>
      </c>
      <c r="E329" s="16">
        <v>7.3</v>
      </c>
      <c r="F329" s="16">
        <v>36.6</v>
      </c>
      <c r="G329" s="16">
        <v>251</v>
      </c>
      <c r="H329" s="16">
        <v>15</v>
      </c>
      <c r="I329" s="16">
        <v>133</v>
      </c>
      <c r="J329" s="16">
        <v>201</v>
      </c>
      <c r="K329" s="16">
        <v>4.5</v>
      </c>
      <c r="L329" s="16">
        <v>0.21</v>
      </c>
      <c r="M329" s="16">
        <v>0</v>
      </c>
      <c r="N329" s="16">
        <v>0.03</v>
      </c>
    </row>
    <row r="330" spans="1:14" ht="14.25" customHeight="1">
      <c r="A330" s="5">
        <v>349</v>
      </c>
      <c r="B330" s="35" t="s">
        <v>93</v>
      </c>
      <c r="C330" s="19" t="s">
        <v>28</v>
      </c>
      <c r="D330" s="5">
        <v>0.6000000000000001</v>
      </c>
      <c r="E330" s="5">
        <v>0</v>
      </c>
      <c r="F330" s="5">
        <v>20.9</v>
      </c>
      <c r="G330" s="5">
        <v>83</v>
      </c>
      <c r="H330" s="5">
        <v>23</v>
      </c>
      <c r="I330" s="5">
        <v>18</v>
      </c>
      <c r="J330" s="5">
        <v>38</v>
      </c>
      <c r="K330" s="5">
        <v>0.6000000000000001</v>
      </c>
      <c r="L330" s="5">
        <v>0.01</v>
      </c>
      <c r="M330" s="5">
        <v>1.09</v>
      </c>
      <c r="N330" s="5">
        <v>0.2</v>
      </c>
    </row>
    <row r="331" spans="1:14" ht="27" customHeight="1">
      <c r="A331" s="5"/>
      <c r="B331" s="26" t="s">
        <v>39</v>
      </c>
      <c r="C331" s="19" t="s">
        <v>40</v>
      </c>
      <c r="D331" s="5">
        <v>4.5</v>
      </c>
      <c r="E331" s="27">
        <v>0.9</v>
      </c>
      <c r="F331" s="5">
        <v>30</v>
      </c>
      <c r="G331" s="5">
        <v>147</v>
      </c>
      <c r="H331" s="5">
        <v>32.7</v>
      </c>
      <c r="I331" s="5">
        <v>24</v>
      </c>
      <c r="J331" s="5">
        <v>72</v>
      </c>
      <c r="K331" s="5">
        <v>1.77</v>
      </c>
      <c r="L331" s="5">
        <v>0.19</v>
      </c>
      <c r="M331" s="5">
        <v>0</v>
      </c>
      <c r="N331" s="5">
        <v>0</v>
      </c>
    </row>
    <row r="332" spans="1:14" ht="14.25" customHeight="1">
      <c r="A332" s="5"/>
      <c r="B332" s="20" t="s">
        <v>31</v>
      </c>
      <c r="C332" s="19"/>
      <c r="D332" s="22">
        <f aca="true" t="shared" si="61" ref="D332:N332">SUM(D327:D331)</f>
        <v>33.3</v>
      </c>
      <c r="E332" s="22">
        <f t="shared" si="61"/>
        <v>28.999999999999996</v>
      </c>
      <c r="F332" s="22">
        <f t="shared" si="61"/>
        <v>124</v>
      </c>
      <c r="G332" s="22">
        <f t="shared" si="61"/>
        <v>902</v>
      </c>
      <c r="H332" s="22">
        <f t="shared" si="61"/>
        <v>251.7</v>
      </c>
      <c r="I332" s="22">
        <f t="shared" si="61"/>
        <v>205</v>
      </c>
      <c r="J332" s="22">
        <f t="shared" si="61"/>
        <v>480</v>
      </c>
      <c r="K332" s="22">
        <f t="shared" si="61"/>
        <v>7.809999999999999</v>
      </c>
      <c r="L332" s="22">
        <f t="shared" si="61"/>
        <v>0.54</v>
      </c>
      <c r="M332" s="22">
        <f t="shared" si="61"/>
        <v>3.7199999999999998</v>
      </c>
      <c r="N332" s="22">
        <f t="shared" si="61"/>
        <v>0.28</v>
      </c>
    </row>
    <row r="333" spans="1:14" ht="14.25" customHeight="1">
      <c r="A333" s="5"/>
      <c r="B333" s="58" t="s">
        <v>41</v>
      </c>
      <c r="C333" s="63"/>
      <c r="D333" s="29">
        <f aca="true" t="shared" si="62" ref="D333:N333">D325+D332</f>
        <v>63.199999999999996</v>
      </c>
      <c r="E333" s="29">
        <f t="shared" si="62"/>
        <v>50.8</v>
      </c>
      <c r="F333" s="29">
        <f t="shared" si="62"/>
        <v>200.3</v>
      </c>
      <c r="G333" s="29">
        <f t="shared" si="62"/>
        <v>1486</v>
      </c>
      <c r="H333" s="29">
        <f t="shared" si="62"/>
        <v>603.4</v>
      </c>
      <c r="I333" s="29">
        <f t="shared" si="62"/>
        <v>617</v>
      </c>
      <c r="J333" s="29">
        <f t="shared" si="62"/>
        <v>904</v>
      </c>
      <c r="K333" s="29">
        <f t="shared" si="62"/>
        <v>9.52</v>
      </c>
      <c r="L333" s="29">
        <f t="shared" si="62"/>
        <v>0.96</v>
      </c>
      <c r="M333" s="29">
        <f t="shared" si="62"/>
        <v>4.869999999999999</v>
      </c>
      <c r="N333" s="29">
        <f t="shared" si="62"/>
        <v>0.36000000000000004</v>
      </c>
    </row>
    <row r="334" spans="1:14" ht="14.25" customHeight="1">
      <c r="A334" s="6"/>
      <c r="B334" s="39" t="s">
        <v>66</v>
      </c>
      <c r="C334" s="38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4.25" customHeight="1">
      <c r="A335" s="6"/>
      <c r="B335" s="12" t="s">
        <v>19</v>
      </c>
      <c r="C335" s="38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4.25" customHeight="1">
      <c r="A336" s="16" t="s">
        <v>159</v>
      </c>
      <c r="B336" s="14" t="s">
        <v>160</v>
      </c>
      <c r="C336" s="15" t="s">
        <v>92</v>
      </c>
      <c r="D336" s="16">
        <v>14</v>
      </c>
      <c r="E336" s="16">
        <v>10.6</v>
      </c>
      <c r="F336" s="16">
        <v>4.3</v>
      </c>
      <c r="G336" s="16">
        <v>169</v>
      </c>
      <c r="H336" s="16">
        <v>17</v>
      </c>
      <c r="I336" s="16">
        <v>49</v>
      </c>
      <c r="J336" s="16">
        <v>108</v>
      </c>
      <c r="K336" s="16">
        <v>1</v>
      </c>
      <c r="L336" s="16">
        <v>0.04</v>
      </c>
      <c r="M336" s="16">
        <v>1.9</v>
      </c>
      <c r="N336" s="16">
        <v>0.05</v>
      </c>
    </row>
    <row r="337" spans="1:14" ht="14.25" customHeight="1">
      <c r="A337" s="16">
        <v>304</v>
      </c>
      <c r="B337" s="14" t="s">
        <v>52</v>
      </c>
      <c r="C337" s="15" t="s">
        <v>23</v>
      </c>
      <c r="D337" s="16">
        <v>3.7</v>
      </c>
      <c r="E337" s="16">
        <v>6.3</v>
      </c>
      <c r="F337" s="16">
        <v>28.5</v>
      </c>
      <c r="G337" s="16">
        <v>216</v>
      </c>
      <c r="H337" s="16">
        <v>1</v>
      </c>
      <c r="I337" s="16">
        <v>19</v>
      </c>
      <c r="J337" s="16">
        <v>62</v>
      </c>
      <c r="K337" s="16">
        <v>0.52</v>
      </c>
      <c r="L337" s="16">
        <v>0.03</v>
      </c>
      <c r="M337" s="16">
        <v>0</v>
      </c>
      <c r="N337" s="16">
        <v>0.03</v>
      </c>
    </row>
    <row r="338" spans="1:14" ht="14.25" customHeight="1">
      <c r="A338" s="16">
        <v>338</v>
      </c>
      <c r="B338" s="14" t="s">
        <v>24</v>
      </c>
      <c r="C338" s="15" t="s">
        <v>25</v>
      </c>
      <c r="D338" s="16">
        <v>0.5</v>
      </c>
      <c r="E338" s="16">
        <v>0.5</v>
      </c>
      <c r="F338" s="16">
        <v>11.7</v>
      </c>
      <c r="G338" s="16">
        <v>57</v>
      </c>
      <c r="H338" s="16">
        <v>19</v>
      </c>
      <c r="I338" s="16">
        <v>11</v>
      </c>
      <c r="J338" s="16">
        <v>14</v>
      </c>
      <c r="K338" s="16">
        <v>2.7</v>
      </c>
      <c r="L338" s="16">
        <v>0.04</v>
      </c>
      <c r="M338" s="16">
        <v>12</v>
      </c>
      <c r="N338" s="16">
        <v>0</v>
      </c>
    </row>
    <row r="339" spans="1:14" ht="14.25" customHeight="1">
      <c r="A339" s="5">
        <v>376</v>
      </c>
      <c r="B339" s="14" t="s">
        <v>38</v>
      </c>
      <c r="C339" s="19" t="s">
        <v>28</v>
      </c>
      <c r="D339" s="5">
        <v>0.2</v>
      </c>
      <c r="E339" s="5">
        <v>0.1</v>
      </c>
      <c r="F339" s="5">
        <v>10.1</v>
      </c>
      <c r="G339" s="5">
        <v>41</v>
      </c>
      <c r="H339" s="5">
        <v>5</v>
      </c>
      <c r="I339" s="5">
        <v>4</v>
      </c>
      <c r="J339" s="5">
        <v>8</v>
      </c>
      <c r="K339" s="5">
        <v>0.85</v>
      </c>
      <c r="L339" s="5">
        <v>0</v>
      </c>
      <c r="M339" s="5">
        <v>0.1</v>
      </c>
      <c r="N339" s="5">
        <v>0</v>
      </c>
    </row>
    <row r="340" spans="1:14" ht="14.25" customHeight="1">
      <c r="A340" s="5"/>
      <c r="B340" s="32" t="s">
        <v>29</v>
      </c>
      <c r="C340" s="19" t="s">
        <v>47</v>
      </c>
      <c r="D340" s="5">
        <v>2.4</v>
      </c>
      <c r="E340" s="5">
        <v>0.6</v>
      </c>
      <c r="F340" s="5">
        <v>17.1</v>
      </c>
      <c r="G340" s="5">
        <v>84</v>
      </c>
      <c r="H340" s="5">
        <v>11.7</v>
      </c>
      <c r="I340" s="5">
        <v>10</v>
      </c>
      <c r="J340" s="5">
        <v>27</v>
      </c>
      <c r="K340" s="5">
        <v>0.6</v>
      </c>
      <c r="L340" s="5">
        <v>0.09</v>
      </c>
      <c r="M340" s="5">
        <v>0</v>
      </c>
      <c r="N340" s="5">
        <v>0</v>
      </c>
    </row>
    <row r="341" spans="1:14" ht="14.25" customHeight="1">
      <c r="A341" s="5"/>
      <c r="B341" s="20" t="s">
        <v>31</v>
      </c>
      <c r="C341" s="19"/>
      <c r="D341" s="22">
        <f aca="true" t="shared" si="63" ref="D341:N341">SUM(D336:D340)</f>
        <v>20.799999999999997</v>
      </c>
      <c r="E341" s="22">
        <f t="shared" si="63"/>
        <v>18.1</v>
      </c>
      <c r="F341" s="22">
        <f t="shared" si="63"/>
        <v>71.7</v>
      </c>
      <c r="G341" s="22">
        <f t="shared" si="63"/>
        <v>567</v>
      </c>
      <c r="H341" s="22">
        <f t="shared" si="63"/>
        <v>53.7</v>
      </c>
      <c r="I341" s="22">
        <f t="shared" si="63"/>
        <v>93</v>
      </c>
      <c r="J341" s="22">
        <f t="shared" si="63"/>
        <v>219</v>
      </c>
      <c r="K341" s="22">
        <f t="shared" si="63"/>
        <v>5.67</v>
      </c>
      <c r="L341" s="22">
        <f t="shared" si="63"/>
        <v>0.2</v>
      </c>
      <c r="M341" s="22">
        <f t="shared" si="63"/>
        <v>14</v>
      </c>
      <c r="N341" s="22">
        <f t="shared" si="63"/>
        <v>0.08</v>
      </c>
    </row>
    <row r="342" spans="1:14" ht="14.25" customHeight="1">
      <c r="A342" s="6"/>
      <c r="B342" s="12" t="s">
        <v>32</v>
      </c>
      <c r="C342" s="38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25.5" customHeight="1">
      <c r="A343" s="16">
        <v>82</v>
      </c>
      <c r="B343" s="23" t="s">
        <v>48</v>
      </c>
      <c r="C343" s="15" t="s">
        <v>49</v>
      </c>
      <c r="D343" s="5">
        <v>4.8</v>
      </c>
      <c r="E343" s="5">
        <v>3.6</v>
      </c>
      <c r="F343" s="5">
        <v>9.9</v>
      </c>
      <c r="G343" s="5">
        <v>100</v>
      </c>
      <c r="H343" s="5">
        <v>38</v>
      </c>
      <c r="I343" s="5">
        <v>25</v>
      </c>
      <c r="J343" s="5">
        <v>53</v>
      </c>
      <c r="K343" s="5">
        <v>1.12</v>
      </c>
      <c r="L343" s="5">
        <v>0.05</v>
      </c>
      <c r="M343" s="5">
        <v>10.04</v>
      </c>
      <c r="N343" s="5">
        <v>0.01</v>
      </c>
    </row>
    <row r="344" spans="1:14" ht="14.25" customHeight="1">
      <c r="A344" s="5">
        <v>285</v>
      </c>
      <c r="B344" s="14" t="s">
        <v>161</v>
      </c>
      <c r="C344" s="15" t="s">
        <v>28</v>
      </c>
      <c r="D344" s="16">
        <v>21.5</v>
      </c>
      <c r="E344" s="16">
        <v>16.3</v>
      </c>
      <c r="F344" s="16">
        <v>39.4</v>
      </c>
      <c r="G344" s="16">
        <v>409</v>
      </c>
      <c r="H344" s="16">
        <v>21</v>
      </c>
      <c r="I344" s="16">
        <v>14</v>
      </c>
      <c r="J344" s="16">
        <v>70</v>
      </c>
      <c r="K344" s="16">
        <v>1.32</v>
      </c>
      <c r="L344" s="16">
        <v>0.1</v>
      </c>
      <c r="M344" s="16">
        <v>0.45</v>
      </c>
      <c r="N344" s="16">
        <v>0.04</v>
      </c>
    </row>
    <row r="345" spans="1:14" ht="14.25" customHeight="1">
      <c r="A345" s="5">
        <v>389</v>
      </c>
      <c r="B345" s="49" t="s">
        <v>162</v>
      </c>
      <c r="C345" s="15" t="s">
        <v>28</v>
      </c>
      <c r="D345" s="16">
        <v>0</v>
      </c>
      <c r="E345" s="16">
        <v>0</v>
      </c>
      <c r="F345" s="16">
        <v>22.4</v>
      </c>
      <c r="G345" s="16">
        <v>90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</row>
    <row r="346" spans="1:14" ht="27" customHeight="1">
      <c r="A346" s="5"/>
      <c r="B346" s="26" t="s">
        <v>39</v>
      </c>
      <c r="C346" s="19" t="s">
        <v>40</v>
      </c>
      <c r="D346" s="5">
        <v>4.5</v>
      </c>
      <c r="E346" s="27">
        <v>0.9</v>
      </c>
      <c r="F346" s="5">
        <v>30</v>
      </c>
      <c r="G346" s="5">
        <v>147</v>
      </c>
      <c r="H346" s="5">
        <v>32.7</v>
      </c>
      <c r="I346" s="5">
        <v>24</v>
      </c>
      <c r="J346" s="5">
        <v>72</v>
      </c>
      <c r="K346" s="5">
        <v>1.77</v>
      </c>
      <c r="L346" s="5">
        <v>0.19</v>
      </c>
      <c r="M346" s="5">
        <v>0</v>
      </c>
      <c r="N346" s="5">
        <v>0</v>
      </c>
    </row>
    <row r="347" spans="1:14" ht="14.25" customHeight="1">
      <c r="A347" s="5"/>
      <c r="B347" s="20" t="s">
        <v>31</v>
      </c>
      <c r="C347" s="19"/>
      <c r="D347" s="22">
        <f aca="true" t="shared" si="64" ref="D347:N347">SUM(D343:D346)</f>
        <v>30.8</v>
      </c>
      <c r="E347" s="22">
        <f t="shared" si="64"/>
        <v>20.8</v>
      </c>
      <c r="F347" s="22">
        <f t="shared" si="64"/>
        <v>101.69999999999999</v>
      </c>
      <c r="G347" s="22">
        <f t="shared" si="64"/>
        <v>746</v>
      </c>
      <c r="H347" s="22">
        <f t="shared" si="64"/>
        <v>91.7</v>
      </c>
      <c r="I347" s="22">
        <f t="shared" si="64"/>
        <v>63</v>
      </c>
      <c r="J347" s="22">
        <f t="shared" si="64"/>
        <v>195</v>
      </c>
      <c r="K347" s="22">
        <f t="shared" si="64"/>
        <v>4.210000000000001</v>
      </c>
      <c r="L347" s="22">
        <f t="shared" si="64"/>
        <v>0.34</v>
      </c>
      <c r="M347" s="22">
        <f t="shared" si="64"/>
        <v>10.489999999999998</v>
      </c>
      <c r="N347" s="22">
        <f t="shared" si="64"/>
        <v>0.05</v>
      </c>
    </row>
    <row r="348" spans="1:14" ht="14.25" customHeight="1">
      <c r="A348" s="6"/>
      <c r="B348" s="66" t="s">
        <v>41</v>
      </c>
      <c r="C348" s="38"/>
      <c r="D348" s="29">
        <f aca="true" t="shared" si="65" ref="D348:N348">D341+D347</f>
        <v>51.599999999999994</v>
      </c>
      <c r="E348" s="29">
        <f t="shared" si="65"/>
        <v>38.900000000000006</v>
      </c>
      <c r="F348" s="29">
        <f t="shared" si="65"/>
        <v>173.39999999999998</v>
      </c>
      <c r="G348" s="29">
        <f t="shared" si="65"/>
        <v>1313</v>
      </c>
      <c r="H348" s="29">
        <f t="shared" si="65"/>
        <v>145.4</v>
      </c>
      <c r="I348" s="29">
        <f t="shared" si="65"/>
        <v>156</v>
      </c>
      <c r="J348" s="29">
        <f t="shared" si="65"/>
        <v>414</v>
      </c>
      <c r="K348" s="29">
        <f t="shared" si="65"/>
        <v>9.88</v>
      </c>
      <c r="L348" s="29">
        <f t="shared" si="65"/>
        <v>0.54</v>
      </c>
      <c r="M348" s="29">
        <f t="shared" si="65"/>
        <v>24.49</v>
      </c>
      <c r="N348" s="29">
        <f t="shared" si="65"/>
        <v>0.13</v>
      </c>
    </row>
    <row r="349" spans="1:14" ht="14.25" customHeight="1">
      <c r="A349" s="6"/>
      <c r="B349" s="39" t="s">
        <v>79</v>
      </c>
      <c r="C349" s="38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4.25" customHeight="1">
      <c r="A350" s="6"/>
      <c r="B350" s="12" t="s">
        <v>19</v>
      </c>
      <c r="C350" s="38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5" ht="14.25" customHeight="1">
      <c r="A351" s="5">
        <v>14</v>
      </c>
      <c r="B351" s="18" t="s">
        <v>20</v>
      </c>
      <c r="C351" s="19" t="s">
        <v>163</v>
      </c>
      <c r="D351" s="5">
        <v>0</v>
      </c>
      <c r="E351" s="5">
        <v>3.6</v>
      </c>
      <c r="F351" s="5">
        <v>0</v>
      </c>
      <c r="G351" s="5">
        <v>33</v>
      </c>
      <c r="H351" s="5">
        <v>1</v>
      </c>
      <c r="I351" s="5">
        <v>0</v>
      </c>
      <c r="J351" s="5">
        <v>2</v>
      </c>
      <c r="K351" s="5">
        <v>0.01</v>
      </c>
      <c r="L351" s="5">
        <v>0</v>
      </c>
      <c r="M351" s="5">
        <v>0</v>
      </c>
      <c r="N351" s="5">
        <v>0.02</v>
      </c>
      <c r="O351" s="67"/>
    </row>
    <row r="352" spans="1:14" ht="14.25" customHeight="1">
      <c r="A352" s="16" t="s">
        <v>138</v>
      </c>
      <c r="B352" s="14" t="s">
        <v>164</v>
      </c>
      <c r="C352" s="15" t="s">
        <v>28</v>
      </c>
      <c r="D352" s="16">
        <v>15</v>
      </c>
      <c r="E352" s="16">
        <v>20.5</v>
      </c>
      <c r="F352" s="16">
        <v>30.1</v>
      </c>
      <c r="G352" s="16">
        <v>391</v>
      </c>
      <c r="H352" s="16">
        <v>23</v>
      </c>
      <c r="I352" s="16">
        <v>11</v>
      </c>
      <c r="J352" s="16">
        <v>71</v>
      </c>
      <c r="K352" s="16">
        <v>1.3</v>
      </c>
      <c r="L352" s="16">
        <v>0.04</v>
      </c>
      <c r="M352" s="16">
        <v>6</v>
      </c>
      <c r="N352" s="16">
        <v>0</v>
      </c>
    </row>
    <row r="353" spans="1:14" ht="14.25" customHeight="1">
      <c r="A353" s="5">
        <v>382</v>
      </c>
      <c r="B353" s="18" t="s">
        <v>72</v>
      </c>
      <c r="C353" s="19" t="s">
        <v>28</v>
      </c>
      <c r="D353" s="5">
        <v>3.9</v>
      </c>
      <c r="E353" s="5">
        <v>3.8</v>
      </c>
      <c r="F353" s="5">
        <v>24.1</v>
      </c>
      <c r="G353" s="5">
        <v>143</v>
      </c>
      <c r="H353" s="5">
        <v>126</v>
      </c>
      <c r="I353" s="5">
        <v>31</v>
      </c>
      <c r="J353" s="5">
        <v>116</v>
      </c>
      <c r="K353" s="5">
        <v>1.03</v>
      </c>
      <c r="L353" s="5">
        <v>0.05</v>
      </c>
      <c r="M353" s="5">
        <v>1.3</v>
      </c>
      <c r="N353" s="5">
        <v>0.02</v>
      </c>
    </row>
    <row r="354" spans="1:14" ht="14.25" customHeight="1">
      <c r="A354" s="5"/>
      <c r="B354" s="32" t="s">
        <v>29</v>
      </c>
      <c r="C354" s="19" t="s">
        <v>47</v>
      </c>
      <c r="D354" s="5">
        <v>2.4</v>
      </c>
      <c r="E354" s="5">
        <v>0.6</v>
      </c>
      <c r="F354" s="5">
        <v>17.1</v>
      </c>
      <c r="G354" s="5">
        <v>84</v>
      </c>
      <c r="H354" s="5">
        <v>11.7</v>
      </c>
      <c r="I354" s="5">
        <v>10</v>
      </c>
      <c r="J354" s="5">
        <v>27</v>
      </c>
      <c r="K354" s="5">
        <v>0.6</v>
      </c>
      <c r="L354" s="5">
        <v>0.09</v>
      </c>
      <c r="M354" s="5">
        <v>0</v>
      </c>
      <c r="N354" s="5">
        <v>0</v>
      </c>
    </row>
    <row r="355" spans="1:14" ht="14.25" customHeight="1">
      <c r="A355" s="5"/>
      <c r="B355" s="20" t="s">
        <v>31</v>
      </c>
      <c r="C355" s="19"/>
      <c r="D355" s="22">
        <f aca="true" t="shared" si="66" ref="D355:N355">SUM(D351:D354)</f>
        <v>21.299999999999997</v>
      </c>
      <c r="E355" s="22">
        <f t="shared" si="66"/>
        <v>28.500000000000004</v>
      </c>
      <c r="F355" s="22">
        <f t="shared" si="66"/>
        <v>71.30000000000001</v>
      </c>
      <c r="G355" s="22">
        <f t="shared" si="66"/>
        <v>651</v>
      </c>
      <c r="H355" s="22">
        <f t="shared" si="66"/>
        <v>161.7</v>
      </c>
      <c r="I355" s="22">
        <f t="shared" si="66"/>
        <v>52</v>
      </c>
      <c r="J355" s="22">
        <f t="shared" si="66"/>
        <v>216</v>
      </c>
      <c r="K355" s="22">
        <f t="shared" si="66"/>
        <v>2.94</v>
      </c>
      <c r="L355" s="22">
        <f t="shared" si="66"/>
        <v>0.18</v>
      </c>
      <c r="M355" s="22">
        <f t="shared" si="66"/>
        <v>7.3</v>
      </c>
      <c r="N355" s="22">
        <f t="shared" si="66"/>
        <v>0.04</v>
      </c>
    </row>
    <row r="356" spans="1:14" ht="14.25" customHeight="1">
      <c r="A356" s="6"/>
      <c r="B356" s="12" t="s">
        <v>32</v>
      </c>
      <c r="C356" s="38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25.5" customHeight="1">
      <c r="A357" s="16">
        <v>88</v>
      </c>
      <c r="B357" s="37" t="s">
        <v>165</v>
      </c>
      <c r="C357" s="15" t="s">
        <v>74</v>
      </c>
      <c r="D357" s="16">
        <v>4.65</v>
      </c>
      <c r="E357" s="16">
        <v>3</v>
      </c>
      <c r="F357" s="16">
        <v>7.7</v>
      </c>
      <c r="G357" s="16">
        <v>81</v>
      </c>
      <c r="H357" s="16">
        <v>34</v>
      </c>
      <c r="I357" s="16">
        <v>22</v>
      </c>
      <c r="J357" s="16">
        <v>47</v>
      </c>
      <c r="K357" s="16">
        <v>0.76</v>
      </c>
      <c r="L357" s="16">
        <v>0.06</v>
      </c>
      <c r="M357" s="16">
        <v>18.36</v>
      </c>
      <c r="N357" s="16">
        <v>0</v>
      </c>
    </row>
    <row r="358" spans="1:14" ht="12.75" customHeight="1">
      <c r="A358" s="5">
        <v>243</v>
      </c>
      <c r="B358" s="14" t="s">
        <v>95</v>
      </c>
      <c r="C358" s="19" t="s">
        <v>96</v>
      </c>
      <c r="D358" s="5">
        <v>11</v>
      </c>
      <c r="E358" s="5">
        <v>12</v>
      </c>
      <c r="F358" s="5">
        <v>1.5</v>
      </c>
      <c r="G358" s="5">
        <v>160</v>
      </c>
      <c r="H358" s="5">
        <v>135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</row>
    <row r="359" spans="1:14" ht="14.25" customHeight="1">
      <c r="A359" s="5">
        <v>312</v>
      </c>
      <c r="B359" s="32" t="s">
        <v>65</v>
      </c>
      <c r="C359" s="19" t="s">
        <v>23</v>
      </c>
      <c r="D359" s="5">
        <v>3.1</v>
      </c>
      <c r="E359" s="5">
        <v>5.4</v>
      </c>
      <c r="F359" s="5">
        <v>12.1</v>
      </c>
      <c r="G359" s="5">
        <v>138</v>
      </c>
      <c r="H359" s="5">
        <v>37</v>
      </c>
      <c r="I359" s="5">
        <v>28</v>
      </c>
      <c r="J359" s="5">
        <v>82</v>
      </c>
      <c r="K359" s="5">
        <v>0.99</v>
      </c>
      <c r="L359" s="5">
        <v>0.14</v>
      </c>
      <c r="M359" s="5">
        <v>5.18</v>
      </c>
      <c r="N359" s="5">
        <v>0.03</v>
      </c>
    </row>
    <row r="360" spans="1:14" ht="12.75" customHeight="1">
      <c r="A360" s="16">
        <v>377</v>
      </c>
      <c r="B360" s="17" t="s">
        <v>45</v>
      </c>
      <c r="C360" s="15" t="s">
        <v>46</v>
      </c>
      <c r="D360" s="16">
        <v>0.30000000000000004</v>
      </c>
      <c r="E360" s="16">
        <v>0.1</v>
      </c>
      <c r="F360" s="16">
        <v>10.3</v>
      </c>
      <c r="G360" s="16">
        <v>44</v>
      </c>
      <c r="H360" s="16">
        <v>8</v>
      </c>
      <c r="I360" s="16">
        <v>5</v>
      </c>
      <c r="J360" s="16">
        <v>10</v>
      </c>
      <c r="K360" s="16">
        <v>0.9</v>
      </c>
      <c r="L360" s="16">
        <v>0</v>
      </c>
      <c r="M360" s="16">
        <v>2.9</v>
      </c>
      <c r="N360" s="16">
        <v>0</v>
      </c>
    </row>
    <row r="361" spans="1:14" ht="27" customHeight="1">
      <c r="A361" s="5"/>
      <c r="B361" s="26" t="s">
        <v>39</v>
      </c>
      <c r="C361" s="19" t="s">
        <v>40</v>
      </c>
      <c r="D361" s="5">
        <v>4.5</v>
      </c>
      <c r="E361" s="27">
        <v>0.9</v>
      </c>
      <c r="F361" s="5">
        <v>30</v>
      </c>
      <c r="G361" s="5">
        <v>147</v>
      </c>
      <c r="H361" s="5">
        <v>32.7</v>
      </c>
      <c r="I361" s="5">
        <v>24</v>
      </c>
      <c r="J361" s="5">
        <v>72</v>
      </c>
      <c r="K361" s="5">
        <v>1.77</v>
      </c>
      <c r="L361" s="5">
        <v>0.19</v>
      </c>
      <c r="M361" s="5">
        <v>0</v>
      </c>
      <c r="N361" s="5">
        <v>0</v>
      </c>
    </row>
    <row r="362" spans="1:14" ht="12.75" customHeight="1">
      <c r="A362" s="5"/>
      <c r="B362" s="20" t="s">
        <v>31</v>
      </c>
      <c r="C362" s="19"/>
      <c r="D362" s="22">
        <f aca="true" t="shared" si="67" ref="D362:N362">SUM(D357:D361)</f>
        <v>23.55</v>
      </c>
      <c r="E362" s="22">
        <f t="shared" si="67"/>
        <v>21.4</v>
      </c>
      <c r="F362" s="22">
        <f t="shared" si="67"/>
        <v>61.599999999999994</v>
      </c>
      <c r="G362" s="22">
        <f t="shared" si="67"/>
        <v>570</v>
      </c>
      <c r="H362" s="22">
        <f t="shared" si="67"/>
        <v>246.7</v>
      </c>
      <c r="I362" s="22">
        <f t="shared" si="67"/>
        <v>79</v>
      </c>
      <c r="J362" s="22">
        <f t="shared" si="67"/>
        <v>211</v>
      </c>
      <c r="K362" s="22">
        <f t="shared" si="67"/>
        <v>4.42</v>
      </c>
      <c r="L362" s="22">
        <f t="shared" si="67"/>
        <v>0.39</v>
      </c>
      <c r="M362" s="22">
        <f t="shared" si="67"/>
        <v>26.439999999999998</v>
      </c>
      <c r="N362" s="22">
        <f t="shared" si="67"/>
        <v>0.03</v>
      </c>
    </row>
    <row r="363" spans="1:14" ht="12.75" customHeight="1">
      <c r="A363" s="6"/>
      <c r="B363" s="66" t="s">
        <v>41</v>
      </c>
      <c r="C363" s="65"/>
      <c r="D363" s="29">
        <f aca="true" t="shared" si="68" ref="D363:N363">D355+D362</f>
        <v>44.849999999999994</v>
      </c>
      <c r="E363" s="29">
        <f t="shared" si="68"/>
        <v>49.900000000000006</v>
      </c>
      <c r="F363" s="29">
        <f t="shared" si="68"/>
        <v>132.9</v>
      </c>
      <c r="G363" s="29">
        <f t="shared" si="68"/>
        <v>1221</v>
      </c>
      <c r="H363" s="29">
        <f t="shared" si="68"/>
        <v>408.4</v>
      </c>
      <c r="I363" s="29">
        <f t="shared" si="68"/>
        <v>131</v>
      </c>
      <c r="J363" s="29">
        <f t="shared" si="68"/>
        <v>427</v>
      </c>
      <c r="K363" s="29">
        <f t="shared" si="68"/>
        <v>7.359999999999999</v>
      </c>
      <c r="L363" s="29">
        <f t="shared" si="68"/>
        <v>0.5700000000000001</v>
      </c>
      <c r="M363" s="29">
        <f t="shared" si="68"/>
        <v>33.739999999999995</v>
      </c>
      <c r="N363" s="29">
        <f t="shared" si="68"/>
        <v>0.07</v>
      </c>
    </row>
    <row r="364" spans="1:14" ht="12.75" customHeight="1">
      <c r="A364" s="6"/>
      <c r="B364" s="39" t="s">
        <v>88</v>
      </c>
      <c r="C364" s="68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 customHeight="1">
      <c r="A365" s="6"/>
      <c r="B365" s="12" t="s">
        <v>19</v>
      </c>
      <c r="C365" s="68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 customHeight="1">
      <c r="A366" s="16">
        <v>271</v>
      </c>
      <c r="B366" s="14" t="s">
        <v>121</v>
      </c>
      <c r="C366" s="15" t="s">
        <v>36</v>
      </c>
      <c r="D366" s="16">
        <v>13</v>
      </c>
      <c r="E366" s="16">
        <v>10</v>
      </c>
      <c r="F366" s="16">
        <v>10</v>
      </c>
      <c r="G366" s="16">
        <v>191</v>
      </c>
      <c r="H366" s="16">
        <v>7</v>
      </c>
      <c r="I366" s="16">
        <v>6</v>
      </c>
      <c r="J366" s="16">
        <v>15</v>
      </c>
      <c r="K366" s="16">
        <v>0.45</v>
      </c>
      <c r="L366" s="16">
        <v>0.03</v>
      </c>
      <c r="M366" s="16">
        <v>0.23</v>
      </c>
      <c r="N366" s="16">
        <v>0</v>
      </c>
    </row>
    <row r="367" spans="1:14" ht="13.5" customHeight="1">
      <c r="A367" s="5">
        <v>309</v>
      </c>
      <c r="B367" s="18" t="s">
        <v>56</v>
      </c>
      <c r="C367" s="15" t="s">
        <v>23</v>
      </c>
      <c r="D367" s="5">
        <v>5.5</v>
      </c>
      <c r="E367" s="5">
        <v>4.9</v>
      </c>
      <c r="F367" s="5">
        <v>28</v>
      </c>
      <c r="G367" s="5">
        <v>186</v>
      </c>
      <c r="H367" s="5">
        <v>6</v>
      </c>
      <c r="I367" s="5">
        <v>8</v>
      </c>
      <c r="J367" s="5">
        <v>36</v>
      </c>
      <c r="K367" s="5">
        <v>0.77</v>
      </c>
      <c r="L367" s="5">
        <v>0.05</v>
      </c>
      <c r="M367" s="5">
        <v>0</v>
      </c>
      <c r="N367" s="5">
        <v>0.02</v>
      </c>
    </row>
    <row r="368" spans="1:14" ht="12.75" customHeight="1">
      <c r="A368" s="16" t="s">
        <v>122</v>
      </c>
      <c r="B368" s="14" t="s">
        <v>123</v>
      </c>
      <c r="C368" s="15" t="s">
        <v>146</v>
      </c>
      <c r="D368" s="16">
        <v>0.5</v>
      </c>
      <c r="E368" s="16">
        <v>2</v>
      </c>
      <c r="F368" s="16">
        <v>3.1</v>
      </c>
      <c r="G368" s="16">
        <v>31</v>
      </c>
      <c r="H368" s="16">
        <v>13</v>
      </c>
      <c r="I368" s="16">
        <v>6</v>
      </c>
      <c r="J368" s="16">
        <v>12</v>
      </c>
      <c r="K368" s="16">
        <v>0.32</v>
      </c>
      <c r="L368" s="16">
        <v>0.02</v>
      </c>
      <c r="M368" s="16">
        <v>3.8</v>
      </c>
      <c r="N368" s="16">
        <v>0</v>
      </c>
    </row>
    <row r="369" spans="1:14" ht="12.75" customHeight="1">
      <c r="A369" s="16" t="s">
        <v>166</v>
      </c>
      <c r="B369" s="14" t="s">
        <v>167</v>
      </c>
      <c r="C369" s="15" t="s">
        <v>28</v>
      </c>
      <c r="D369" s="16">
        <v>0.2</v>
      </c>
      <c r="E369" s="16">
        <v>0.1</v>
      </c>
      <c r="F369" s="16">
        <v>16.9</v>
      </c>
      <c r="G369" s="16">
        <v>69</v>
      </c>
      <c r="H369" s="16">
        <v>9</v>
      </c>
      <c r="I369" s="16">
        <v>3</v>
      </c>
      <c r="J369" s="16">
        <v>4</v>
      </c>
      <c r="K369" s="16">
        <v>0.07</v>
      </c>
      <c r="L369" s="16">
        <v>0.02</v>
      </c>
      <c r="M369" s="16">
        <v>9.5</v>
      </c>
      <c r="N369" s="16">
        <v>0</v>
      </c>
    </row>
    <row r="370" spans="1:14" ht="12.75" customHeight="1">
      <c r="A370" s="16"/>
      <c r="B370" s="17" t="s">
        <v>29</v>
      </c>
      <c r="C370" s="15" t="s">
        <v>47</v>
      </c>
      <c r="D370" s="5">
        <v>2.4</v>
      </c>
      <c r="E370" s="5">
        <v>0.6</v>
      </c>
      <c r="F370" s="5">
        <v>17.1</v>
      </c>
      <c r="G370" s="5">
        <v>84</v>
      </c>
      <c r="H370" s="5">
        <v>11.7</v>
      </c>
      <c r="I370" s="5">
        <v>10</v>
      </c>
      <c r="J370" s="5">
        <v>27</v>
      </c>
      <c r="K370" s="5">
        <v>0.6</v>
      </c>
      <c r="L370" s="5">
        <v>0.09</v>
      </c>
      <c r="M370" s="5">
        <v>0</v>
      </c>
      <c r="N370" s="5">
        <v>0</v>
      </c>
    </row>
    <row r="371" spans="1:14" ht="12.75" customHeight="1">
      <c r="A371" s="16"/>
      <c r="B371" s="17" t="s">
        <v>31</v>
      </c>
      <c r="C371" s="15"/>
      <c r="D371" s="43">
        <f aca="true" t="shared" si="69" ref="D371:N371">SUM(D366:D370)</f>
        <v>21.599999999999998</v>
      </c>
      <c r="E371" s="43">
        <f t="shared" si="69"/>
        <v>17.6</v>
      </c>
      <c r="F371" s="43">
        <f t="shared" si="69"/>
        <v>75.1</v>
      </c>
      <c r="G371" s="43">
        <f t="shared" si="69"/>
        <v>561</v>
      </c>
      <c r="H371" s="43">
        <f t="shared" si="69"/>
        <v>46.7</v>
      </c>
      <c r="I371" s="43">
        <f t="shared" si="69"/>
        <v>33</v>
      </c>
      <c r="J371" s="43">
        <f t="shared" si="69"/>
        <v>94</v>
      </c>
      <c r="K371" s="43">
        <f t="shared" si="69"/>
        <v>2.21</v>
      </c>
      <c r="L371" s="43">
        <f t="shared" si="69"/>
        <v>0.21000000000000002</v>
      </c>
      <c r="M371" s="43">
        <f t="shared" si="69"/>
        <v>13.530000000000001</v>
      </c>
      <c r="N371" s="43">
        <f t="shared" si="69"/>
        <v>0.02</v>
      </c>
    </row>
    <row r="372" spans="1:14" ht="12.75" customHeight="1">
      <c r="A372" s="16"/>
      <c r="B372" s="12" t="s">
        <v>32</v>
      </c>
      <c r="C372" s="15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 customHeight="1">
      <c r="A373" s="5">
        <v>102</v>
      </c>
      <c r="B373" s="25" t="s">
        <v>60</v>
      </c>
      <c r="C373" s="19" t="s">
        <v>61</v>
      </c>
      <c r="D373" s="5">
        <v>5.5</v>
      </c>
      <c r="E373" s="5">
        <v>2.9</v>
      </c>
      <c r="F373" s="5">
        <v>15.2</v>
      </c>
      <c r="G373" s="5">
        <v>127</v>
      </c>
      <c r="H373" s="5">
        <v>29</v>
      </c>
      <c r="I373" s="5">
        <v>35</v>
      </c>
      <c r="J373" s="5">
        <v>87</v>
      </c>
      <c r="K373" s="5">
        <v>2.02</v>
      </c>
      <c r="L373" s="5">
        <v>0.23</v>
      </c>
      <c r="M373" s="5">
        <v>5.8</v>
      </c>
      <c r="N373" s="5">
        <v>0</v>
      </c>
    </row>
    <row r="374" spans="1:14" ht="12.75" customHeight="1">
      <c r="A374" s="16" t="s">
        <v>168</v>
      </c>
      <c r="B374" s="17" t="s">
        <v>169</v>
      </c>
      <c r="C374" s="15" t="s">
        <v>149</v>
      </c>
      <c r="D374" s="16">
        <v>9.6</v>
      </c>
      <c r="E374" s="16">
        <v>5.1</v>
      </c>
      <c r="F374" s="16">
        <v>3.2</v>
      </c>
      <c r="G374" s="16">
        <v>97</v>
      </c>
      <c r="H374" s="16">
        <v>12</v>
      </c>
      <c r="I374" s="16">
        <v>15</v>
      </c>
      <c r="J374" s="16">
        <v>100</v>
      </c>
      <c r="K374" s="16">
        <v>0.32</v>
      </c>
      <c r="L374" s="16">
        <v>0.06</v>
      </c>
      <c r="M374" s="16">
        <v>0.45</v>
      </c>
      <c r="N374" s="16">
        <v>0.006</v>
      </c>
    </row>
    <row r="375" spans="1:14" ht="12.75" customHeight="1">
      <c r="A375" s="16">
        <v>304</v>
      </c>
      <c r="B375" s="14" t="s">
        <v>52</v>
      </c>
      <c r="C375" s="15" t="s">
        <v>23</v>
      </c>
      <c r="D375" s="16">
        <v>3.7</v>
      </c>
      <c r="E375" s="16">
        <v>6.3</v>
      </c>
      <c r="F375" s="16">
        <v>28.5</v>
      </c>
      <c r="G375" s="16">
        <v>216</v>
      </c>
      <c r="H375" s="16">
        <v>1</v>
      </c>
      <c r="I375" s="16">
        <v>19</v>
      </c>
      <c r="J375" s="16">
        <v>62</v>
      </c>
      <c r="K375" s="16">
        <v>0.52</v>
      </c>
      <c r="L375" s="16">
        <v>0.03</v>
      </c>
      <c r="M375" s="16">
        <v>0</v>
      </c>
      <c r="N375" s="16">
        <v>0.03</v>
      </c>
    </row>
    <row r="376" spans="1:14" ht="12.75" customHeight="1">
      <c r="A376" s="5">
        <v>389</v>
      </c>
      <c r="B376" s="49" t="s">
        <v>162</v>
      </c>
      <c r="C376" s="15" t="s">
        <v>28</v>
      </c>
      <c r="D376" s="16">
        <v>0</v>
      </c>
      <c r="E376" s="16">
        <v>0</v>
      </c>
      <c r="F376" s="16">
        <v>22.4</v>
      </c>
      <c r="G376" s="16">
        <v>90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</row>
    <row r="377" spans="1:14" ht="24" customHeight="1">
      <c r="A377" s="6"/>
      <c r="B377" s="49" t="s">
        <v>39</v>
      </c>
      <c r="C377" s="19" t="s">
        <v>40</v>
      </c>
      <c r="D377" s="5">
        <v>4.5</v>
      </c>
      <c r="E377" s="27">
        <v>0.9</v>
      </c>
      <c r="F377" s="5">
        <v>30</v>
      </c>
      <c r="G377" s="5">
        <v>147</v>
      </c>
      <c r="H377" s="5">
        <v>32.7</v>
      </c>
      <c r="I377" s="5">
        <v>24</v>
      </c>
      <c r="J377" s="5">
        <v>72</v>
      </c>
      <c r="K377" s="5">
        <v>1.77</v>
      </c>
      <c r="L377" s="5">
        <v>0.19</v>
      </c>
      <c r="M377" s="5">
        <v>0</v>
      </c>
      <c r="N377" s="5">
        <v>0</v>
      </c>
    </row>
    <row r="378" spans="1:14" ht="12.75" customHeight="1">
      <c r="A378" s="6"/>
      <c r="B378" s="17" t="s">
        <v>31</v>
      </c>
      <c r="C378" s="68"/>
      <c r="D378" s="43">
        <f aca="true" t="shared" si="70" ref="D378:N378">SUM(D373:D377)</f>
        <v>23.3</v>
      </c>
      <c r="E378" s="43">
        <f t="shared" si="70"/>
        <v>15.200000000000001</v>
      </c>
      <c r="F378" s="43">
        <f t="shared" si="70"/>
        <v>99.3</v>
      </c>
      <c r="G378" s="43">
        <f t="shared" si="70"/>
        <v>677</v>
      </c>
      <c r="H378" s="43">
        <f t="shared" si="70"/>
        <v>74.7</v>
      </c>
      <c r="I378" s="43">
        <f t="shared" si="70"/>
        <v>93</v>
      </c>
      <c r="J378" s="43">
        <f t="shared" si="70"/>
        <v>321</v>
      </c>
      <c r="K378" s="43">
        <f t="shared" si="70"/>
        <v>4.63</v>
      </c>
      <c r="L378" s="43">
        <f t="shared" si="70"/>
        <v>0.51</v>
      </c>
      <c r="M378" s="43">
        <f t="shared" si="70"/>
        <v>6.25</v>
      </c>
      <c r="N378" s="43">
        <f t="shared" si="70"/>
        <v>0.036</v>
      </c>
    </row>
    <row r="379" spans="1:14" ht="12.75" customHeight="1">
      <c r="A379" s="6"/>
      <c r="B379" s="66" t="s">
        <v>41</v>
      </c>
      <c r="C379" s="65"/>
      <c r="D379" s="29">
        <f aca="true" t="shared" si="71" ref="D379:N379">D371+D378</f>
        <v>44.9</v>
      </c>
      <c r="E379" s="29">
        <f t="shared" si="71"/>
        <v>32.800000000000004</v>
      </c>
      <c r="F379" s="29">
        <f t="shared" si="71"/>
        <v>174.39999999999998</v>
      </c>
      <c r="G379" s="29">
        <f t="shared" si="71"/>
        <v>1238</v>
      </c>
      <c r="H379" s="29">
        <f t="shared" si="71"/>
        <v>121.4</v>
      </c>
      <c r="I379" s="29">
        <f t="shared" si="71"/>
        <v>126</v>
      </c>
      <c r="J379" s="29">
        <f t="shared" si="71"/>
        <v>415</v>
      </c>
      <c r="K379" s="29">
        <f t="shared" si="71"/>
        <v>6.84</v>
      </c>
      <c r="L379" s="29">
        <f t="shared" si="71"/>
        <v>0.72</v>
      </c>
      <c r="M379" s="29">
        <f t="shared" si="71"/>
        <v>19.78</v>
      </c>
      <c r="N379" s="29">
        <f t="shared" si="71"/>
        <v>0.055999999999999994</v>
      </c>
    </row>
    <row r="380" spans="1:14" ht="12.75" customHeight="1">
      <c r="A380" s="6"/>
      <c r="B380" s="10" t="s">
        <v>170</v>
      </c>
      <c r="C380" s="38"/>
      <c r="D380" s="69">
        <f aca="true" t="shared" si="72" ref="D380:N380">D19+D33+D49+D66+D80+D97+D113+D127+D141+D157+D173+D189+D206+D222+D238+D253+D269+D286+D303+D319+D333+D348+D363+D379</f>
        <v>1198.0199999999995</v>
      </c>
      <c r="E380" s="69">
        <f t="shared" si="72"/>
        <v>976.5499999999998</v>
      </c>
      <c r="F380" s="69">
        <f t="shared" si="72"/>
        <v>4070.370000000001</v>
      </c>
      <c r="G380" s="69">
        <f t="shared" si="72"/>
        <v>31036.7</v>
      </c>
      <c r="H380" s="69">
        <f t="shared" si="72"/>
        <v>7812.199999999997</v>
      </c>
      <c r="I380" s="69">
        <f t="shared" si="72"/>
        <v>5234.966666666667</v>
      </c>
      <c r="J380" s="69">
        <f t="shared" si="72"/>
        <v>13678</v>
      </c>
      <c r="K380" s="69">
        <f t="shared" si="72"/>
        <v>234.62000000000003</v>
      </c>
      <c r="L380" s="69">
        <f t="shared" si="72"/>
        <v>18.039999999999996</v>
      </c>
      <c r="M380" s="69">
        <f t="shared" si="72"/>
        <v>497.7299999999999</v>
      </c>
      <c r="N380" s="69">
        <f t="shared" si="72"/>
        <v>4.568</v>
      </c>
    </row>
    <row r="381" spans="1:14" ht="14.25" customHeight="1">
      <c r="A381" s="10"/>
      <c r="B381" s="70" t="s">
        <v>171</v>
      </c>
      <c r="C381" s="71"/>
      <c r="D381" s="72">
        <f aca="true" t="shared" si="73" ref="D381:N381">D380/24</f>
        <v>49.91749999999998</v>
      </c>
      <c r="E381" s="72">
        <f t="shared" si="73"/>
        <v>40.689583333333324</v>
      </c>
      <c r="F381" s="72">
        <f t="shared" si="73"/>
        <v>169.59875000000002</v>
      </c>
      <c r="G381" s="72">
        <f t="shared" si="73"/>
        <v>1293.1958333333334</v>
      </c>
      <c r="H381" s="72">
        <f t="shared" si="73"/>
        <v>325.5083333333332</v>
      </c>
      <c r="I381" s="72">
        <f t="shared" si="73"/>
        <v>218.12361111111113</v>
      </c>
      <c r="J381" s="72">
        <f t="shared" si="73"/>
        <v>569.9166666666666</v>
      </c>
      <c r="K381" s="72">
        <f t="shared" si="73"/>
        <v>9.775833333333335</v>
      </c>
      <c r="L381" s="72">
        <f t="shared" si="73"/>
        <v>0.7516666666666665</v>
      </c>
      <c r="M381" s="72">
        <f t="shared" si="73"/>
        <v>20.738749999999996</v>
      </c>
      <c r="N381" s="72">
        <f t="shared" si="73"/>
        <v>0.19033333333333333</v>
      </c>
    </row>
    <row r="382" spans="1:14" ht="14.25" customHeight="1">
      <c r="A382" s="41"/>
      <c r="B382" s="41"/>
      <c r="C382" s="73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</row>
    <row r="383" spans="1:14" ht="14.25" customHeight="1">
      <c r="A383" s="41"/>
      <c r="B383" s="41"/>
      <c r="C383" s="73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</row>
    <row r="384" spans="1:14" ht="14.25" customHeight="1">
      <c r="A384" s="74" t="s">
        <v>172</v>
      </c>
      <c r="B384" s="75"/>
      <c r="C384" s="76"/>
      <c r="D384" s="75"/>
      <c r="E384" s="75"/>
      <c r="F384" s="75"/>
      <c r="G384" s="75"/>
      <c r="H384" s="75"/>
      <c r="I384" s="75"/>
      <c r="J384" s="41"/>
      <c r="K384" s="41"/>
      <c r="L384" s="41"/>
      <c r="M384" s="41"/>
      <c r="N384" s="41"/>
    </row>
  </sheetData>
  <sheetProtection selectLockedCells="1" selectUnlockedCells="1"/>
  <mergeCells count="7">
    <mergeCell ref="L1:N1"/>
    <mergeCell ref="A1:A2"/>
    <mergeCell ref="B1:B2"/>
    <mergeCell ref="C1:C2"/>
    <mergeCell ref="D1:F1"/>
    <mergeCell ref="G1:G2"/>
    <mergeCell ref="H1:K1"/>
  </mergeCells>
  <printOptions horizontalCentered="1"/>
  <pageMargins left="0.19652777777777777" right="0.2361111111111111" top="0.2361111111111111" bottom="0.2361111111111111" header="0.5118055555555555" footer="0.5118055555555555"/>
  <pageSetup horizontalDpi="300" verticalDpi="300" orientation="landscape" paperSize="9" scale="109" r:id="rId1"/>
  <rowBreaks count="9" manualBreakCount="9">
    <brk id="31" max="255" man="1"/>
    <brk id="64" max="255" man="1"/>
    <brk id="97" max="255" man="1"/>
    <brk id="129" max="255" man="1"/>
    <brk id="162" max="255" man="1"/>
    <brk id="195" max="255" man="1"/>
    <brk id="260" max="255" man="1"/>
    <brk id="292" max="255" man="1"/>
    <brk id="3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86" zoomScaleSheetLayoutView="50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86" zoomScaleSheetLayoutView="50" zoomScalePageLayoutView="0" workbookViewId="0" topLeftCell="A1">
      <selection activeCell="M15" sqref="M15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86" zoomScaleSheetLayoutView="50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86" zoomScaleSheetLayoutView="50" zoomScalePageLayoutView="0" workbookViewId="0" topLeftCell="A1">
      <selection activeCell="C15" sqref="C15"/>
    </sheetView>
  </sheetViews>
  <sheetFormatPr defaultColWidth="8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86" zoomScaleSheetLayoutView="50" zoomScalePageLayoutView="0" workbookViewId="0" topLeftCell="A25">
      <selection activeCell="G31" sqref="G31"/>
    </sheetView>
  </sheetViews>
  <sheetFormatPr defaultColWidth="8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2021-12-20T11:40:04Z</cp:lastPrinted>
  <dcterms:created xsi:type="dcterms:W3CDTF">2006-09-15T21:00:00Z</dcterms:created>
  <dcterms:modified xsi:type="dcterms:W3CDTF">2021-12-20T11:40:04Z</dcterms:modified>
  <cp:category/>
  <cp:version/>
  <cp:contentType/>
  <cp:contentStatus/>
  <cp:revision>184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